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codeName="ThisWorkbook"/>
  <xr:revisionPtr revIDLastSave="0" documentId="13_ncr:1_{C2483311-3EB3-4BB4-B20D-26785789F737}" xr6:coauthVersionLast="47" xr6:coauthVersionMax="47" xr10:uidLastSave="{00000000-0000-0000-0000-000000000000}"/>
  <bookViews>
    <workbookView xWindow="-110" yWindow="-110" windowWidth="19420" windowHeight="10300" tabRatio="874" xr2:uid="{00000000-000D-0000-FFFF-FFFF00000000}"/>
  </bookViews>
  <sheets>
    <sheet name="支払総括表（様式5-3号　別紙1-1）" sheetId="49" r:id="rId1"/>
    <sheet name="経費区分別支払明細表（様式5-3号　別紙1-2）" sheetId="54" r:id="rId2"/>
    <sheet name="人件費総括表・合計（様式5-3号　別紙2-1）" sheetId="19" r:id="rId3"/>
    <sheet name="人件費（月給制）個別明細表（様式5-3号　別紙2-2）" sheetId="46" r:id="rId4"/>
    <sheet name="人件費（日給制）個別明細表（様式5-3号　別紙2-3）" sheetId="47" r:id="rId5"/>
    <sheet name="人件費（時給制）個別明細表（様式5-3号　別紙2-4）" sheetId="48" r:id="rId6"/>
    <sheet name="委託費支払明細表（様式5-3号　別紙2-5）" sheetId="55" r:id="rId7"/>
  </sheets>
  <definedNames>
    <definedName name="_xlnm.Print_Area" localSheetId="6">'委託費支払明細表（様式5-3号　別紙2-5）'!$A$1:$P$21</definedName>
    <definedName name="_xlnm.Print_Area" localSheetId="1">'経費区分別支払明細表（様式5-3号　別紙1-2）'!$A$1:$P$32</definedName>
    <definedName name="_xlnm.Print_Area" localSheetId="0">'支払総括表（様式5-3号　別紙1-1）'!$A$1:$H$19</definedName>
    <definedName name="_xlnm.Print_Area" localSheetId="3">'人件費（月給制）個別明細表（様式5-3号　別紙2-2）'!$A$1:$O$47</definedName>
    <definedName name="_xlnm.Print_Area" localSheetId="5">'人件費（時給制）個別明細表（様式5-3号　別紙2-4）'!$A$1:$AY$55</definedName>
    <definedName name="_xlnm.Print_Area" localSheetId="4">'人件費（日給制）個別明細表（様式5-3号　別紙2-3）'!$A$1:$O$49</definedName>
    <definedName name="_xlnm.Print_Area" localSheetId="2">'人件費総括表・合計（様式5-3号　別紙2-1）'!$A$1:$J$28</definedName>
    <definedName name="_xlnm.Print_Titles" localSheetId="3">'人件費（月給制）個別明細表（様式5-3号　別紙2-2）'!$1:$2</definedName>
    <definedName name="_xlnm.Print_Titles" localSheetId="5">'人件費（時給制）個別明細表（様式5-3号　別紙2-4）'!$1:$2</definedName>
    <definedName name="_xlnm.Print_Titles" localSheetId="4">'人件費（日給制）個別明細表（様式5-3号　別紙2-3）'!$1:$2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H10" i="55" l="1"/>
  <c r="H12" i="55"/>
  <c r="J12" i="55" s="1"/>
  <c r="H8" i="55"/>
  <c r="F8" i="54" l="1"/>
  <c r="H8" i="54" s="1"/>
  <c r="J8" i="55"/>
  <c r="I14" i="55"/>
  <c r="G14" i="55"/>
  <c r="B3" i="55" l="1"/>
  <c r="B3" i="54"/>
  <c r="C15" i="46" l="1"/>
  <c r="C26" i="48"/>
  <c r="J10" i="55"/>
  <c r="G8" i="54"/>
  <c r="F14" i="49"/>
  <c r="D14" i="49"/>
  <c r="H14" i="55" l="1"/>
  <c r="E14" i="49" s="1"/>
  <c r="G14" i="49" s="1"/>
  <c r="J14" i="55"/>
  <c r="E24" i="46" l="1"/>
  <c r="D24" i="46"/>
  <c r="C24" i="46"/>
  <c r="C23" i="46" s="1"/>
  <c r="I22" i="54" l="1"/>
  <c r="F20" i="54"/>
  <c r="H20" i="54" s="1"/>
  <c r="F18" i="54"/>
  <c r="H18" i="54" s="1"/>
  <c r="F16" i="54"/>
  <c r="H16" i="54" s="1"/>
  <c r="F14" i="54"/>
  <c r="H14" i="54" s="1"/>
  <c r="F12" i="54"/>
  <c r="H12" i="54" s="1"/>
  <c r="F10" i="54"/>
  <c r="H10" i="54" s="1"/>
  <c r="H22" i="54" l="1"/>
  <c r="G10" i="54"/>
  <c r="J10" i="54" s="1"/>
  <c r="G12" i="54"/>
  <c r="J12" i="54" s="1"/>
  <c r="G14" i="54"/>
  <c r="J14" i="54" s="1"/>
  <c r="G16" i="54"/>
  <c r="J16" i="54" s="1"/>
  <c r="G18" i="54"/>
  <c r="J18" i="54" s="1"/>
  <c r="G20" i="54"/>
  <c r="J20" i="54" s="1"/>
  <c r="G22" i="54" l="1"/>
  <c r="J8" i="54"/>
  <c r="J22" i="54" s="1"/>
  <c r="B4" i="48" l="1"/>
  <c r="C4" i="47"/>
  <c r="C4" i="46"/>
  <c r="B3" i="19"/>
  <c r="O17" i="46" l="1"/>
  <c r="AY38" i="48" l="1"/>
  <c r="AY37" i="48"/>
  <c r="AY18" i="48"/>
  <c r="P4" i="48" s="1"/>
  <c r="AY17" i="48"/>
  <c r="O38" i="47"/>
  <c r="O35" i="47"/>
  <c r="O34" i="47"/>
  <c r="O21" i="47"/>
  <c r="O18" i="47"/>
  <c r="O17" i="47"/>
  <c r="O37" i="46"/>
  <c r="O35" i="46"/>
  <c r="O34" i="46"/>
  <c r="O33" i="46"/>
  <c r="O21" i="46"/>
  <c r="O19" i="46"/>
  <c r="O18" i="46"/>
  <c r="H4" i="46" s="1"/>
  <c r="H5" i="46" l="1"/>
  <c r="H4" i="47"/>
  <c r="AU44" i="48"/>
  <c r="AQ44" i="48"/>
  <c r="AM44" i="48"/>
  <c r="AI44" i="48"/>
  <c r="AE44" i="48"/>
  <c r="AA44" i="48"/>
  <c r="W44" i="48"/>
  <c r="S44" i="48"/>
  <c r="O44" i="48"/>
  <c r="K44" i="48"/>
  <c r="G44" i="48"/>
  <c r="C44" i="48"/>
  <c r="AU24" i="48"/>
  <c r="AQ24" i="48"/>
  <c r="AM24" i="48"/>
  <c r="AI24" i="48"/>
  <c r="AE24" i="48"/>
  <c r="AA24" i="48"/>
  <c r="W24" i="48"/>
  <c r="S24" i="48"/>
  <c r="O24" i="48"/>
  <c r="K24" i="48"/>
  <c r="G24" i="48"/>
  <c r="C24" i="48"/>
  <c r="AU46" i="48" l="1"/>
  <c r="AQ46" i="48"/>
  <c r="AM46" i="48"/>
  <c r="AI46" i="48"/>
  <c r="AE46" i="48"/>
  <c r="AA46" i="48"/>
  <c r="W46" i="48"/>
  <c r="S46" i="48"/>
  <c r="O46" i="48"/>
  <c r="K46" i="48"/>
  <c r="G46" i="48"/>
  <c r="C46" i="48"/>
  <c r="AU48" i="48"/>
  <c r="AQ48" i="48"/>
  <c r="AM48" i="48"/>
  <c r="AI48" i="48"/>
  <c r="AE48" i="48"/>
  <c r="AA48" i="48"/>
  <c r="W48" i="48"/>
  <c r="S48" i="48"/>
  <c r="O48" i="48"/>
  <c r="K48" i="48"/>
  <c r="G48" i="48"/>
  <c r="C48" i="48"/>
  <c r="AY48" i="48" s="1"/>
  <c r="G25" i="48"/>
  <c r="C25" i="48"/>
  <c r="G28" i="48"/>
  <c r="AU26" i="48"/>
  <c r="AQ26" i="48"/>
  <c r="AM26" i="48"/>
  <c r="AI26" i="48"/>
  <c r="AE26" i="48"/>
  <c r="AA26" i="48"/>
  <c r="W26" i="48"/>
  <c r="S26" i="48"/>
  <c r="O26" i="48"/>
  <c r="K26" i="48"/>
  <c r="G26" i="48"/>
  <c r="G27" i="48" s="1"/>
  <c r="AU25" i="48"/>
  <c r="AQ25" i="48"/>
  <c r="AM25" i="48"/>
  <c r="AI25" i="48"/>
  <c r="AE25" i="48"/>
  <c r="AA25" i="48"/>
  <c r="W25" i="48"/>
  <c r="S25" i="48"/>
  <c r="O25" i="48"/>
  <c r="K25" i="48"/>
  <c r="AY46" i="48" l="1"/>
  <c r="C47" i="48"/>
  <c r="G47" i="48"/>
  <c r="K47" i="48"/>
  <c r="O47" i="48"/>
  <c r="S47" i="48"/>
  <c r="W47" i="48"/>
  <c r="AA47" i="48"/>
  <c r="AE47" i="48"/>
  <c r="AI47" i="48"/>
  <c r="AM47" i="48"/>
  <c r="AQ47" i="48"/>
  <c r="AU47" i="48"/>
  <c r="C45" i="48"/>
  <c r="G45" i="48"/>
  <c r="K45" i="48"/>
  <c r="O45" i="48"/>
  <c r="S45" i="48"/>
  <c r="W45" i="48"/>
  <c r="AA45" i="48"/>
  <c r="AE45" i="48"/>
  <c r="AI45" i="48"/>
  <c r="AM45" i="48"/>
  <c r="AQ45" i="48"/>
  <c r="AU45" i="48"/>
  <c r="K28" i="48"/>
  <c r="K27" i="48" s="1"/>
  <c r="O28" i="48"/>
  <c r="O27" i="48" s="1"/>
  <c r="S28" i="48"/>
  <c r="S27" i="48" s="1"/>
  <c r="W28" i="48"/>
  <c r="W27" i="48" s="1"/>
  <c r="AA28" i="48"/>
  <c r="AA27" i="48" s="1"/>
  <c r="AE28" i="48"/>
  <c r="AE27" i="48" s="1"/>
  <c r="AI28" i="48"/>
  <c r="AI27" i="48" s="1"/>
  <c r="AM28" i="48"/>
  <c r="AM27" i="48" s="1"/>
  <c r="AQ28" i="48"/>
  <c r="AQ27" i="48" s="1"/>
  <c r="AU28" i="48"/>
  <c r="AU27" i="48" s="1"/>
  <c r="N42" i="47"/>
  <c r="M42" i="47"/>
  <c r="L42" i="47"/>
  <c r="K42" i="47"/>
  <c r="J42" i="47"/>
  <c r="I42" i="47"/>
  <c r="H42" i="47"/>
  <c r="G42" i="47"/>
  <c r="F42" i="47"/>
  <c r="E42" i="47"/>
  <c r="D42" i="47"/>
  <c r="C42" i="47"/>
  <c r="N40" i="47"/>
  <c r="N41" i="47" s="1"/>
  <c r="M40" i="47"/>
  <c r="L40" i="47"/>
  <c r="K40" i="47"/>
  <c r="J40" i="47"/>
  <c r="I40" i="47"/>
  <c r="I41" i="47" s="1"/>
  <c r="H40" i="47"/>
  <c r="H41" i="47" s="1"/>
  <c r="G40" i="47"/>
  <c r="G41" i="47" s="1"/>
  <c r="F40" i="47"/>
  <c r="F41" i="47" s="1"/>
  <c r="E40" i="47"/>
  <c r="D40" i="47"/>
  <c r="C40" i="47"/>
  <c r="N25" i="47"/>
  <c r="M25" i="47"/>
  <c r="L25" i="47"/>
  <c r="K25" i="47"/>
  <c r="J25" i="47"/>
  <c r="I25" i="47"/>
  <c r="H25" i="47"/>
  <c r="G25" i="47"/>
  <c r="F25" i="47"/>
  <c r="E25" i="47"/>
  <c r="D25" i="47"/>
  <c r="C25" i="47"/>
  <c r="N40" i="46"/>
  <c r="N39" i="46" s="1"/>
  <c r="M40" i="46"/>
  <c r="L40" i="46"/>
  <c r="L39" i="46" s="1"/>
  <c r="K40" i="46"/>
  <c r="J40" i="46"/>
  <c r="J39" i="46" s="1"/>
  <c r="I40" i="46"/>
  <c r="I39" i="46" s="1"/>
  <c r="H40" i="46"/>
  <c r="H39" i="46" s="1"/>
  <c r="G40" i="46"/>
  <c r="G39" i="46" s="1"/>
  <c r="F40" i="46"/>
  <c r="F39" i="46" s="1"/>
  <c r="E40" i="46"/>
  <c r="E39" i="46" s="1"/>
  <c r="D40" i="46"/>
  <c r="D39" i="46" s="1"/>
  <c r="C40" i="46"/>
  <c r="C39" i="46" s="1"/>
  <c r="M39" i="46"/>
  <c r="K39" i="46"/>
  <c r="N38" i="46"/>
  <c r="M38" i="46"/>
  <c r="L38" i="46"/>
  <c r="K38" i="46"/>
  <c r="J38" i="46"/>
  <c r="I38" i="46"/>
  <c r="H38" i="46"/>
  <c r="G38" i="46"/>
  <c r="F38" i="46"/>
  <c r="E38" i="46"/>
  <c r="D38" i="46"/>
  <c r="C38" i="46"/>
  <c r="N22" i="46"/>
  <c r="M22" i="46"/>
  <c r="L22" i="46"/>
  <c r="K22" i="46"/>
  <c r="J22" i="46"/>
  <c r="I22" i="46"/>
  <c r="H22" i="46"/>
  <c r="G22" i="46"/>
  <c r="F22" i="46"/>
  <c r="E22" i="46"/>
  <c r="D22" i="46"/>
  <c r="C22" i="46"/>
  <c r="O39" i="46" l="1"/>
  <c r="O25" i="47"/>
  <c r="O42" i="47"/>
  <c r="J41" i="47"/>
  <c r="O40" i="46"/>
  <c r="K41" i="47"/>
  <c r="D41" i="47"/>
  <c r="L41" i="47"/>
  <c r="E41" i="47"/>
  <c r="M41" i="47"/>
  <c r="C41" i="47"/>
  <c r="O40" i="47"/>
  <c r="AY47" i="48"/>
  <c r="N39" i="47"/>
  <c r="M39" i="47"/>
  <c r="L39" i="47"/>
  <c r="K39" i="47"/>
  <c r="J39" i="47"/>
  <c r="I39" i="47"/>
  <c r="H39" i="47"/>
  <c r="G39" i="47"/>
  <c r="F39" i="47"/>
  <c r="E39" i="47"/>
  <c r="D39" i="47"/>
  <c r="C39" i="47"/>
  <c r="N22" i="47"/>
  <c r="M22" i="47"/>
  <c r="L22" i="47"/>
  <c r="K22" i="47"/>
  <c r="J22" i="47"/>
  <c r="I22" i="47"/>
  <c r="H22" i="47"/>
  <c r="G22" i="47"/>
  <c r="F22" i="47"/>
  <c r="E22" i="47"/>
  <c r="D22" i="47"/>
  <c r="C22" i="47"/>
  <c r="N23" i="47"/>
  <c r="N24" i="47" s="1"/>
  <c r="M23" i="47"/>
  <c r="M24" i="47" s="1"/>
  <c r="L23" i="47"/>
  <c r="L24" i="47" s="1"/>
  <c r="K23" i="47"/>
  <c r="K24" i="47" s="1"/>
  <c r="J23" i="47"/>
  <c r="J24" i="47" s="1"/>
  <c r="I23" i="47"/>
  <c r="I24" i="47" s="1"/>
  <c r="H23" i="47"/>
  <c r="H24" i="47" s="1"/>
  <c r="G23" i="47"/>
  <c r="G24" i="47" s="1"/>
  <c r="F23" i="47"/>
  <c r="F24" i="47" s="1"/>
  <c r="E23" i="47"/>
  <c r="E24" i="47" s="1"/>
  <c r="D23" i="47"/>
  <c r="D24" i="47" s="1"/>
  <c r="C23" i="47"/>
  <c r="H7" i="47" l="1"/>
  <c r="O41" i="47"/>
  <c r="O23" i="47"/>
  <c r="H5" i="47" s="1"/>
  <c r="C24" i="47"/>
  <c r="O24" i="47" s="1"/>
  <c r="AY26" i="48"/>
  <c r="P5" i="48" s="1"/>
  <c r="H6" i="47" l="1"/>
  <c r="C28" i="48"/>
  <c r="C27" i="48" l="1"/>
  <c r="AY27" i="48" s="1"/>
  <c r="P6" i="48" s="1"/>
  <c r="AY28" i="48"/>
  <c r="P7" i="48" s="1"/>
  <c r="C15" i="47"/>
  <c r="D15" i="47" s="1"/>
  <c r="E15" i="47" s="1"/>
  <c r="F15" i="47" s="1"/>
  <c r="G15" i="47" s="1"/>
  <c r="H15" i="47" s="1"/>
  <c r="I15" i="47" s="1"/>
  <c r="J15" i="47" s="1"/>
  <c r="K15" i="47" s="1"/>
  <c r="L15" i="47" s="1"/>
  <c r="M15" i="47" s="1"/>
  <c r="N15" i="47" s="1"/>
  <c r="C32" i="47" s="1"/>
  <c r="D32" i="47" s="1"/>
  <c r="E32" i="47" s="1"/>
  <c r="F32" i="47" s="1"/>
  <c r="G32" i="47" s="1"/>
  <c r="H32" i="47" s="1"/>
  <c r="I32" i="47" s="1"/>
  <c r="J32" i="47" s="1"/>
  <c r="K32" i="47" s="1"/>
  <c r="L32" i="47" s="1"/>
  <c r="M32" i="47" s="1"/>
  <c r="N32" i="47" s="1"/>
  <c r="C15" i="48"/>
  <c r="D15" i="46"/>
  <c r="A31" i="47"/>
  <c r="A14" i="47"/>
  <c r="A34" i="48"/>
  <c r="A14" i="48"/>
  <c r="A30" i="46"/>
  <c r="A14" i="46"/>
  <c r="G15" i="48"/>
  <c r="K15" i="48" s="1"/>
  <c r="O15" i="48" s="1"/>
  <c r="S15" i="48" s="1"/>
  <c r="W15" i="48" s="1"/>
  <c r="AA15" i="48" s="1"/>
  <c r="AE15" i="48" s="1"/>
  <c r="AI15" i="48" s="1"/>
  <c r="AM15" i="48" s="1"/>
  <c r="AQ15" i="48" s="1"/>
  <c r="AU15" i="48" s="1"/>
  <c r="C35" i="48" s="1"/>
  <c r="G35" i="48" s="1"/>
  <c r="K35" i="48" s="1"/>
  <c r="O35" i="48" s="1"/>
  <c r="S35" i="48" s="1"/>
  <c r="W35" i="48" s="1"/>
  <c r="AA35" i="48" s="1"/>
  <c r="AE35" i="48" s="1"/>
  <c r="AI35" i="48" s="1"/>
  <c r="AM35" i="48" s="1"/>
  <c r="AQ35" i="48" s="1"/>
  <c r="AU35" i="48" s="1"/>
  <c r="C20" i="19" l="1"/>
  <c r="G7" i="49" l="1"/>
  <c r="G11" i="49"/>
  <c r="G10" i="49"/>
  <c r="G9" i="49"/>
  <c r="G8" i="49"/>
  <c r="F12" i="49"/>
  <c r="E12" i="49"/>
  <c r="D12" i="49"/>
  <c r="G12" i="49" l="1"/>
  <c r="N24" i="46"/>
  <c r="M24" i="46"/>
  <c r="L24" i="46"/>
  <c r="K24" i="46"/>
  <c r="J24" i="46"/>
  <c r="I24" i="46"/>
  <c r="H24" i="46"/>
  <c r="G24" i="46"/>
  <c r="F24" i="46"/>
  <c r="E15" i="46"/>
  <c r="F15" i="46" s="1"/>
  <c r="G15" i="46" s="1"/>
  <c r="H15" i="46" s="1"/>
  <c r="I15" i="46" s="1"/>
  <c r="J15" i="46" s="1"/>
  <c r="K15" i="46" s="1"/>
  <c r="L15" i="46" s="1"/>
  <c r="M15" i="46" s="1"/>
  <c r="N15" i="46" s="1"/>
  <c r="C31" i="46" s="1"/>
  <c r="D31" i="46" s="1"/>
  <c r="E31" i="46" s="1"/>
  <c r="F31" i="46" s="1"/>
  <c r="G31" i="46" s="1"/>
  <c r="H31" i="46" s="1"/>
  <c r="I31" i="46" s="1"/>
  <c r="J31" i="46" s="1"/>
  <c r="K31" i="46" s="1"/>
  <c r="L31" i="46" s="1"/>
  <c r="M31" i="46" s="1"/>
  <c r="N31" i="46" s="1"/>
  <c r="O24" i="46" l="1"/>
  <c r="H7" i="46" s="1"/>
  <c r="D23" i="46"/>
  <c r="E23" i="46"/>
  <c r="F23" i="46"/>
  <c r="G23" i="46"/>
  <c r="H23" i="46"/>
  <c r="I23" i="46"/>
  <c r="J23" i="46"/>
  <c r="K23" i="46"/>
  <c r="L23" i="46"/>
  <c r="M23" i="46"/>
  <c r="N23" i="46"/>
  <c r="F18" i="19"/>
  <c r="F16" i="19"/>
  <c r="F14" i="19"/>
  <c r="F12" i="19"/>
  <c r="O23" i="46" l="1"/>
  <c r="H6" i="46" s="1"/>
  <c r="E20" i="19"/>
  <c r="F10" i="19"/>
  <c r="F8" i="19"/>
  <c r="F20" i="19" s="1"/>
  <c r="F15" i="49" l="1"/>
  <c r="F13" i="49"/>
  <c r="D20" i="19"/>
  <c r="D13" i="49" s="1"/>
  <c r="G13" i="49" l="1"/>
  <c r="D15" i="49"/>
  <c r="E15" i="49" l="1"/>
  <c r="G15" i="4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3" authorId="0" shapeId="0" xr:uid="{00000000-0006-0000-0000-000001000000}">
      <text>
        <r>
          <rPr>
            <b/>
            <sz val="9"/>
            <color indexed="81"/>
            <rFont val="ＭＳ Ｐゴシック"/>
            <family val="3"/>
            <charset val="128"/>
          </rPr>
          <t>助成事業者名</t>
        </r>
        <r>
          <rPr>
            <sz val="9"/>
            <color indexed="81"/>
            <rFont val="ＭＳ Ｐゴシック"/>
            <family val="3"/>
            <charset val="128"/>
          </rPr>
          <t>を入力してください。各シートに自動で転記されます。</t>
        </r>
      </text>
    </comment>
    <comment ref="D7" authorId="0" shapeId="0" xr:uid="{00000000-0006-0000-0000-00000200000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支払金額（税込）Ａ</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E7" authorId="0" shapeId="0" xr:uid="{00000000-0006-0000-0000-00000300000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対象外経費（消費税）Ｂ</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F7" authorId="0" shapeId="0" xr:uid="{00000000-0006-0000-0000-00000400000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対象外経費（ポイント等）Ｃ</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D8" authorId="0" shapeId="0" xr:uid="{00000000-0006-0000-0000-00000500000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支払金額（税込）Ａ</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E8" authorId="0" shapeId="0" xr:uid="{00000000-0006-0000-0000-00000600000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対象外経費（消費税）Ｂ</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F8" authorId="0" shapeId="0" xr:uid="{00000000-0006-0000-0000-00000700000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対象外経費（ポイント等）Ｃ</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D9" authorId="0" shapeId="0" xr:uid="{00000000-0006-0000-0000-00000800000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支払金額（税込）Ａ</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E9" authorId="0" shapeId="0" xr:uid="{00000000-0006-0000-0000-00000900000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対象外経費（消費税）Ｂ</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F9" authorId="0" shapeId="0" xr:uid="{00000000-0006-0000-0000-00000A00000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対象外経費（ポイント等）Ｃ</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D10" authorId="0" shapeId="0" xr:uid="{00000000-0006-0000-0000-00000B00000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支払金額（税込）Ａ</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E10" authorId="0" shapeId="0" xr:uid="{00000000-0006-0000-0000-00000C00000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対象外経費（消費税）Ｂ</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F10" authorId="0" shapeId="0" xr:uid="{00000000-0006-0000-0000-00000D00000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対象外経費（ポイント等）Ｃ</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D11" authorId="0" shapeId="0" xr:uid="{00000000-0006-0000-0000-00000E00000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支払金額（税込）Ａ</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E11" authorId="0" shapeId="0" xr:uid="{00000000-0006-0000-0000-00000F00000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対象外経費（消費税）Ｂ</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F11" authorId="0" shapeId="0" xr:uid="{00000000-0006-0000-0000-00001000000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対象外経費（ポイント等）Ｃ</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00000000-0006-0000-0100-000001000000}">
      <text>
        <r>
          <rPr>
            <b/>
            <sz val="9"/>
            <color indexed="81"/>
            <rFont val="ＭＳ Ｐゴシック"/>
            <family val="3"/>
            <charset val="128"/>
          </rPr>
          <t>支払総括表の助成事業者名</t>
        </r>
        <r>
          <rPr>
            <sz val="9"/>
            <color indexed="81"/>
            <rFont val="ＭＳ Ｐゴシック"/>
            <family val="3"/>
            <charset val="128"/>
          </rPr>
          <t>が自動で転記されます。</t>
        </r>
      </text>
    </comment>
    <comment ref="A4" authorId="0" shapeId="0" xr:uid="{00000000-0006-0000-0100-000002000000}">
      <text>
        <r>
          <rPr>
            <sz val="9"/>
            <color indexed="81"/>
            <rFont val="ＭＳ Ｐゴシック"/>
            <family val="3"/>
            <charset val="128"/>
          </rPr>
          <t>プルダウンから</t>
        </r>
        <r>
          <rPr>
            <b/>
            <sz val="9"/>
            <color indexed="81"/>
            <rFont val="ＭＳ Ｐゴシック"/>
            <family val="3"/>
            <charset val="128"/>
          </rPr>
          <t>経費区分（明細）</t>
        </r>
        <r>
          <rPr>
            <sz val="9"/>
            <color indexed="81"/>
            <rFont val="ＭＳ Ｐゴシック"/>
            <family val="3"/>
            <charset val="128"/>
          </rPr>
          <t>を選択してください。</t>
        </r>
      </text>
    </comment>
    <comment ref="A8" authorId="0" shapeId="0" xr:uid="{00000000-0006-0000-0100-000003000000}">
      <text>
        <r>
          <rPr>
            <sz val="9"/>
            <color indexed="81"/>
            <rFont val="ＭＳ Ｐゴシック"/>
            <family val="3"/>
            <charset val="128"/>
          </rPr>
          <t>品名を入力してください。</t>
        </r>
      </text>
    </comment>
    <comment ref="B8" authorId="0" shapeId="0" xr:uid="{00000000-0006-0000-0100-000004000000}">
      <text>
        <r>
          <rPr>
            <sz val="9"/>
            <color indexed="81"/>
            <rFont val="ＭＳ Ｐゴシック"/>
            <family val="3"/>
            <charset val="128"/>
          </rPr>
          <t>仕様、品番、用途、大きさ等を入力してください。</t>
        </r>
      </text>
    </comment>
    <comment ref="C8" authorId="0" shapeId="0" xr:uid="{00000000-0006-0000-0100-000005000000}">
      <text>
        <r>
          <rPr>
            <sz val="9"/>
            <color indexed="81"/>
            <rFont val="ＭＳ Ｐゴシック"/>
            <family val="3"/>
            <charset val="128"/>
          </rPr>
          <t>税率を選択してください。
8%→0.08
10%→0.1
非課税→0</t>
        </r>
      </text>
    </comment>
    <comment ref="D8" authorId="0" shapeId="0" xr:uid="{00000000-0006-0000-0100-000006000000}">
      <text>
        <r>
          <rPr>
            <sz val="9"/>
            <color indexed="81"/>
            <rFont val="ＭＳ Ｐゴシック"/>
            <family val="3"/>
            <charset val="128"/>
          </rPr>
          <t>数量を入力してください。</t>
        </r>
      </text>
    </comment>
    <comment ref="E8" authorId="0" shapeId="0" xr:uid="{00000000-0006-0000-0100-000007000000}">
      <text>
        <r>
          <rPr>
            <sz val="9"/>
            <color indexed="81"/>
            <rFont val="ＭＳ Ｐゴシック"/>
            <family val="3"/>
            <charset val="128"/>
          </rPr>
          <t>税抜の単価を入力してください。</t>
        </r>
      </text>
    </comment>
    <comment ref="F8" authorId="0" shapeId="0" xr:uid="{00000000-0006-0000-0100-000008000000}">
      <text>
        <r>
          <rPr>
            <sz val="9"/>
            <color indexed="81"/>
            <rFont val="ＭＳ Ｐゴシック"/>
            <family val="3"/>
            <charset val="128"/>
          </rPr>
          <t>税率、数量、単価（税抜）を入力すると自動計算されます。</t>
        </r>
      </text>
    </comment>
    <comment ref="G8" authorId="0" shapeId="0" xr:uid="{00000000-0006-0000-0100-000009000000}">
      <text>
        <r>
          <rPr>
            <sz val="9"/>
            <color indexed="81"/>
            <rFont val="ＭＳ Ｐゴシック"/>
            <family val="3"/>
            <charset val="128"/>
          </rPr>
          <t>税率、数量、単価（税抜）を入力すると自動計算されます。</t>
        </r>
      </text>
    </comment>
    <comment ref="H8" authorId="0" shapeId="0" xr:uid="{00000000-0006-0000-0100-00000A000000}">
      <text>
        <r>
          <rPr>
            <sz val="9"/>
            <color indexed="81"/>
            <rFont val="ＭＳ Ｐゴシック"/>
            <family val="3"/>
            <charset val="128"/>
          </rPr>
          <t>税率、数量、単価（税抜）を入力すると自動計算されます。</t>
        </r>
      </text>
    </comment>
    <comment ref="I8" authorId="0" shapeId="0" xr:uid="{00000000-0006-0000-0100-00000B000000}">
      <text>
        <r>
          <rPr>
            <sz val="9"/>
            <color indexed="81"/>
            <rFont val="ＭＳ Ｐゴシック"/>
            <family val="3"/>
            <charset val="128"/>
          </rPr>
          <t>購入時にポイントが発生した場合、入力してください。</t>
        </r>
      </text>
    </comment>
    <comment ref="J8" authorId="0" shapeId="0" xr:uid="{00000000-0006-0000-0100-00000C000000}">
      <text>
        <r>
          <rPr>
            <sz val="9"/>
            <color indexed="81"/>
            <rFont val="ＭＳ Ｐゴシック"/>
            <family val="3"/>
            <charset val="128"/>
          </rPr>
          <t>自動計算されます。</t>
        </r>
      </text>
    </comment>
    <comment ref="K8" authorId="0" shapeId="0" xr:uid="{00000000-0006-0000-0100-00000D000000}">
      <text>
        <r>
          <rPr>
            <sz val="9"/>
            <color indexed="81"/>
            <rFont val="ＭＳ Ｐゴシック"/>
            <family val="3"/>
            <charset val="128"/>
          </rPr>
          <t>契約書等から契約年月日を西暦で入力してください。
（例）2019/4/1</t>
        </r>
      </text>
    </comment>
    <comment ref="L8" authorId="0" shapeId="0" xr:uid="{00000000-0006-0000-0100-00000E000000}">
      <text>
        <r>
          <rPr>
            <sz val="9"/>
            <color indexed="81"/>
            <rFont val="ＭＳ Ｐゴシック"/>
            <family val="3"/>
            <charset val="128"/>
          </rPr>
          <t>通帳等から支払月日を西暦で入力してください。
（例）2019/4/1</t>
        </r>
      </text>
    </comment>
    <comment ref="M8" authorId="0" shapeId="0" xr:uid="{00000000-0006-0000-0100-00000F000000}">
      <text>
        <r>
          <rPr>
            <sz val="9"/>
            <color indexed="81"/>
            <rFont val="ＭＳ Ｐゴシック"/>
            <family val="3"/>
            <charset val="128"/>
          </rPr>
          <t>支払先の企業名等を入力してください。</t>
        </r>
      </text>
    </comment>
    <comment ref="N8" authorId="0" shapeId="0" xr:uid="{00000000-0006-0000-0100-000010000000}">
      <text>
        <r>
          <rPr>
            <sz val="9"/>
            <color indexed="81"/>
            <rFont val="ＭＳ Ｐゴシック"/>
            <family val="3"/>
            <charset val="128"/>
          </rPr>
          <t>支出番号を入力してください。
（例）
賃－１，賃－２
広－１，広－２
備－１，備－２
人－１，人－２</t>
        </r>
      </text>
    </comment>
    <comment ref="O8" authorId="0" shapeId="0" xr:uid="{00000000-0006-0000-0100-000011000000}">
      <text>
        <r>
          <rPr>
            <sz val="9"/>
            <color indexed="81"/>
            <rFont val="ＭＳ Ｐゴシック"/>
            <family val="3"/>
            <charset val="128"/>
          </rPr>
          <t>記入しないでください。</t>
        </r>
      </text>
    </comment>
    <comment ref="P8" authorId="0" shapeId="0" xr:uid="{00000000-0006-0000-0100-000012000000}">
      <text>
        <r>
          <rPr>
            <sz val="9"/>
            <color indexed="81"/>
            <rFont val="ＭＳ Ｐゴシック"/>
            <family val="3"/>
            <charset val="128"/>
          </rPr>
          <t>記入しないでください。</t>
        </r>
      </text>
    </comment>
    <comment ref="M9" authorId="0" shapeId="0" xr:uid="{00000000-0006-0000-0100-000013000000}">
      <text>
        <r>
          <rPr>
            <sz val="9"/>
            <color indexed="81"/>
            <rFont val="ＭＳ Ｐゴシック"/>
            <family val="3"/>
            <charset val="128"/>
          </rPr>
          <t>支払方法を○で囲んでください。</t>
        </r>
      </text>
    </comment>
    <comment ref="O9" authorId="0" shapeId="0" xr:uid="{00000000-0006-0000-0100-000014000000}">
      <text>
        <r>
          <rPr>
            <sz val="9"/>
            <color indexed="81"/>
            <rFont val="ＭＳ Ｐゴシック"/>
            <family val="3"/>
            <charset val="128"/>
          </rPr>
          <t>記入しないでください。</t>
        </r>
      </text>
    </comment>
    <comment ref="P9" authorId="0" shapeId="0" xr:uid="{00000000-0006-0000-0100-000015000000}">
      <text>
        <r>
          <rPr>
            <sz val="9"/>
            <color indexed="81"/>
            <rFont val="ＭＳ Ｐゴシック"/>
            <family val="3"/>
            <charset val="128"/>
          </rPr>
          <t>記入しないでください。</t>
        </r>
      </text>
    </comment>
    <comment ref="G22" authorId="0" shapeId="0" xr:uid="{00000000-0006-0000-0100-000016000000}">
      <text>
        <r>
          <rPr>
            <b/>
            <sz val="9"/>
            <color indexed="81"/>
            <rFont val="ＭＳ Ｐゴシック"/>
            <family val="3"/>
            <charset val="128"/>
          </rPr>
          <t>経費区分別支払明細表</t>
        </r>
        <r>
          <rPr>
            <sz val="9"/>
            <color indexed="81"/>
            <rFont val="ＭＳ Ｐゴシック"/>
            <family val="3"/>
            <charset val="128"/>
          </rPr>
          <t>の</t>
        </r>
        <r>
          <rPr>
            <b/>
            <sz val="9"/>
            <color indexed="81"/>
            <rFont val="ＭＳ Ｐゴシック"/>
            <family val="3"/>
            <charset val="128"/>
          </rPr>
          <t>支払金額　Ａ（税込）</t>
        </r>
        <r>
          <rPr>
            <sz val="9"/>
            <color indexed="81"/>
            <rFont val="ＭＳ Ｐゴシック"/>
            <family val="3"/>
            <charset val="128"/>
          </rPr>
          <t>に転記してください。</t>
        </r>
      </text>
    </comment>
    <comment ref="H22" authorId="0" shapeId="0" xr:uid="{00000000-0006-0000-0100-000017000000}">
      <text>
        <r>
          <rPr>
            <b/>
            <sz val="9"/>
            <color indexed="81"/>
            <rFont val="ＭＳ Ｐゴシック"/>
            <family val="3"/>
            <charset val="128"/>
          </rPr>
          <t>経費区分別支払明細表</t>
        </r>
        <r>
          <rPr>
            <sz val="9"/>
            <color indexed="81"/>
            <rFont val="ＭＳ Ｐゴシック"/>
            <family val="3"/>
            <charset val="128"/>
          </rPr>
          <t>の</t>
        </r>
        <r>
          <rPr>
            <b/>
            <sz val="9"/>
            <color indexed="81"/>
            <rFont val="ＭＳ Ｐゴシック"/>
            <family val="3"/>
            <charset val="128"/>
          </rPr>
          <t>対象外経費　Ｂ（消費税）</t>
        </r>
        <r>
          <rPr>
            <sz val="9"/>
            <color indexed="81"/>
            <rFont val="ＭＳ Ｐゴシック"/>
            <family val="3"/>
            <charset val="128"/>
          </rPr>
          <t>に転記してください。</t>
        </r>
      </text>
    </comment>
    <comment ref="I22" authorId="0" shapeId="0" xr:uid="{00000000-0006-0000-0100-000018000000}">
      <text>
        <r>
          <rPr>
            <b/>
            <sz val="9"/>
            <color indexed="81"/>
            <rFont val="ＭＳ Ｐゴシック"/>
            <family val="3"/>
            <charset val="128"/>
          </rPr>
          <t>経費区分別支払明細表</t>
        </r>
        <r>
          <rPr>
            <sz val="9"/>
            <color indexed="81"/>
            <rFont val="ＭＳ Ｐゴシック"/>
            <family val="3"/>
            <charset val="128"/>
          </rPr>
          <t>の</t>
        </r>
        <r>
          <rPr>
            <b/>
            <sz val="9"/>
            <color indexed="81"/>
            <rFont val="ＭＳ Ｐゴシック"/>
            <family val="3"/>
            <charset val="128"/>
          </rPr>
          <t>対象外経費　Ｃ（ポイント等）</t>
        </r>
        <r>
          <rPr>
            <sz val="9"/>
            <color indexed="81"/>
            <rFont val="ＭＳ Ｐゴシック"/>
            <family val="3"/>
            <charset val="128"/>
          </rPr>
          <t>に転記してください。</t>
        </r>
      </text>
    </comment>
    <comment ref="J22" authorId="0" shapeId="0" xr:uid="{00000000-0006-0000-0100-000019000000}">
      <text>
        <r>
          <rPr>
            <b/>
            <sz val="9"/>
            <color indexed="81"/>
            <rFont val="ＭＳ Ｐゴシック"/>
            <family val="3"/>
            <charset val="128"/>
          </rPr>
          <t>経費区分別支払明細表</t>
        </r>
        <r>
          <rPr>
            <sz val="9"/>
            <color indexed="81"/>
            <rFont val="ＭＳ Ｐゴシック"/>
            <family val="3"/>
            <charset val="128"/>
          </rPr>
          <t>の</t>
        </r>
        <r>
          <rPr>
            <b/>
            <sz val="9"/>
            <color indexed="81"/>
            <rFont val="ＭＳ Ｐゴシック"/>
            <family val="3"/>
            <charset val="128"/>
          </rPr>
          <t>助成対象経費（Ａ－Ｂ－Ｃ）</t>
        </r>
        <r>
          <rPr>
            <sz val="9"/>
            <color indexed="81"/>
            <rFont val="ＭＳ Ｐゴシック"/>
            <family val="3"/>
            <charset val="128"/>
          </rPr>
          <t>と入力が正しければ一致します。</t>
        </r>
      </text>
    </comment>
    <comment ref="B23" authorId="0" shapeId="0" xr:uid="{00000000-0006-0000-0100-00001A000000}">
      <text>
        <r>
          <rPr>
            <sz val="9"/>
            <color indexed="81"/>
            <rFont val="ＭＳ Ｐゴシック"/>
            <family val="3"/>
            <charset val="128"/>
          </rPr>
          <t>証拠書類が揃わないなど特別な事情がある場合のみ、ご記載ください。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00000000-0006-0000-0200-000001000000}">
      <text>
        <r>
          <rPr>
            <b/>
            <sz val="9"/>
            <color indexed="81"/>
            <rFont val="ＭＳ Ｐゴシック"/>
            <family val="3"/>
            <charset val="128"/>
          </rPr>
          <t>支払総括表の助成事業者名</t>
        </r>
        <r>
          <rPr>
            <sz val="9"/>
            <color indexed="81"/>
            <rFont val="ＭＳ Ｐゴシック"/>
            <family val="3"/>
            <charset val="128"/>
          </rPr>
          <t>が自動で転記されます。</t>
        </r>
      </text>
    </comment>
    <comment ref="A8" authorId="0" shapeId="0" xr:uid="{00000000-0006-0000-0200-000002000000}">
      <text>
        <r>
          <rPr>
            <sz val="9"/>
            <color indexed="81"/>
            <rFont val="ＭＳ Ｐゴシック"/>
            <family val="3"/>
            <charset val="128"/>
          </rPr>
          <t>対象の従事者を入力してください。</t>
        </r>
      </text>
    </comment>
    <comment ref="B8" authorId="0" shapeId="0" xr:uid="{00000000-0006-0000-0200-000003000000}">
      <text>
        <r>
          <rPr>
            <sz val="9"/>
            <color indexed="81"/>
            <rFont val="ＭＳ Ｐゴシック"/>
            <family val="3"/>
            <charset val="128"/>
          </rPr>
          <t>該当する種別を選択してください。</t>
        </r>
      </text>
    </comment>
    <comment ref="C8" authorId="0" shapeId="0" xr:uid="{00000000-0006-0000-0200-000004000000}">
      <text>
        <r>
          <rPr>
            <sz val="9"/>
            <color indexed="81"/>
            <rFont val="ＭＳ Ｐゴシック"/>
            <family val="3"/>
            <charset val="128"/>
          </rPr>
          <t>従業員人件費個別明細表の差引支給額（賃金台帳）
合計を入力してください。</t>
        </r>
      </text>
    </comment>
    <comment ref="D8" authorId="0" shapeId="0" xr:uid="{00000000-0006-0000-0200-000005000000}">
      <text>
        <r>
          <rPr>
            <sz val="9"/>
            <color indexed="81"/>
            <rFont val="ＭＳ Ｐゴシック"/>
            <family val="3"/>
            <charset val="128"/>
          </rPr>
          <t>従業員人件費個別明細表の基本給　合計（Ａ）を入力してください。</t>
        </r>
      </text>
    </comment>
    <comment ref="E8" authorId="0" shapeId="0" xr:uid="{00000000-0006-0000-0200-000006000000}">
      <text>
        <r>
          <rPr>
            <sz val="9"/>
            <color indexed="81"/>
            <rFont val="ＭＳ Ｐゴシック"/>
            <family val="3"/>
            <charset val="128"/>
          </rPr>
          <t>従業員人件費個別明細表の助成対象外経費　合計（Ｂ）を入力してください。</t>
        </r>
      </text>
    </comment>
    <comment ref="F8" authorId="0" shapeId="0" xr:uid="{00000000-0006-0000-0200-000007000000}">
      <text>
        <r>
          <rPr>
            <sz val="9"/>
            <color indexed="81"/>
            <rFont val="ＭＳ Ｐゴシック"/>
            <family val="3"/>
            <charset val="128"/>
          </rPr>
          <t>自動計算されます。</t>
        </r>
      </text>
    </comment>
    <comment ref="G8" authorId="0" shapeId="0" xr:uid="{00000000-0006-0000-0200-000008000000}">
      <text>
        <r>
          <rPr>
            <sz val="9"/>
            <color indexed="81"/>
            <rFont val="ＭＳ Ｐゴシック"/>
            <family val="3"/>
            <charset val="128"/>
          </rPr>
          <t>対象期間を西暦で入力してください。
（例）2019年4月～2021年2月</t>
        </r>
      </text>
    </comment>
    <comment ref="H8" authorId="0" shapeId="0" xr:uid="{00000000-0006-0000-0200-000009000000}">
      <text>
        <r>
          <rPr>
            <sz val="9"/>
            <color indexed="81"/>
            <rFont val="ＭＳ Ｐゴシック"/>
            <family val="3"/>
            <charset val="128"/>
          </rPr>
          <t>雇用保険の加入状況をプルダウンから選択してください。</t>
        </r>
      </text>
    </comment>
    <comment ref="C20" authorId="0" shapeId="0" xr:uid="{00000000-0006-0000-0200-00000A000000}">
      <text>
        <r>
          <rPr>
            <b/>
            <sz val="9"/>
            <color indexed="81"/>
            <rFont val="ＭＳ Ｐゴシック"/>
            <family val="3"/>
            <charset val="128"/>
          </rPr>
          <t>経費区分別支払明細表</t>
        </r>
        <r>
          <rPr>
            <sz val="9"/>
            <color indexed="81"/>
            <rFont val="ＭＳ Ｐゴシック"/>
            <family val="3"/>
            <charset val="128"/>
          </rPr>
          <t>には反映されません。</t>
        </r>
      </text>
    </comment>
    <comment ref="D20" authorId="0" shapeId="0" xr:uid="{00000000-0006-0000-0200-00000B000000}">
      <text>
        <r>
          <rPr>
            <b/>
            <sz val="9"/>
            <color indexed="81"/>
            <rFont val="ＭＳ Ｐゴシック"/>
            <family val="3"/>
            <charset val="128"/>
          </rPr>
          <t>経費区分別支払明細表</t>
        </r>
        <r>
          <rPr>
            <sz val="9"/>
            <color indexed="81"/>
            <rFont val="ＭＳ Ｐゴシック"/>
            <family val="3"/>
            <charset val="128"/>
          </rPr>
          <t>の</t>
        </r>
        <r>
          <rPr>
            <b/>
            <sz val="9"/>
            <color indexed="81"/>
            <rFont val="ＭＳ Ｐゴシック"/>
            <family val="3"/>
            <charset val="128"/>
          </rPr>
          <t>支払金額　Ａ（税込）</t>
        </r>
        <r>
          <rPr>
            <sz val="9"/>
            <color indexed="81"/>
            <rFont val="ＭＳ Ｐゴシック"/>
            <family val="3"/>
            <charset val="128"/>
          </rPr>
          <t>に自動入力されます。</t>
        </r>
      </text>
    </comment>
    <comment ref="E20" authorId="0" shapeId="0" xr:uid="{00000000-0006-0000-0200-00000C000000}">
      <text>
        <r>
          <rPr>
            <b/>
            <sz val="9"/>
            <color indexed="81"/>
            <rFont val="ＭＳ Ｐゴシック"/>
            <family val="3"/>
            <charset val="128"/>
          </rPr>
          <t>経費区分別支払明細表</t>
        </r>
        <r>
          <rPr>
            <sz val="9"/>
            <color indexed="81"/>
            <rFont val="ＭＳ Ｐゴシック"/>
            <family val="3"/>
            <charset val="128"/>
          </rPr>
          <t>の</t>
        </r>
        <r>
          <rPr>
            <b/>
            <sz val="9"/>
            <color indexed="81"/>
            <rFont val="ＭＳ Ｐゴシック"/>
            <family val="3"/>
            <charset val="128"/>
          </rPr>
          <t>対象外経費　Ｃ（ポイント等）</t>
        </r>
        <r>
          <rPr>
            <sz val="9"/>
            <color indexed="81"/>
            <rFont val="ＭＳ Ｐゴシック"/>
            <family val="3"/>
            <charset val="128"/>
          </rPr>
          <t>に自動入力されます。</t>
        </r>
      </text>
    </comment>
    <comment ref="F20" authorId="0" shapeId="0" xr:uid="{00000000-0006-0000-0200-00000D000000}">
      <text>
        <r>
          <rPr>
            <b/>
            <sz val="9"/>
            <color indexed="81"/>
            <rFont val="ＭＳ Ｐゴシック"/>
            <family val="3"/>
            <charset val="128"/>
          </rPr>
          <t>経費区分別支払明細表</t>
        </r>
        <r>
          <rPr>
            <sz val="9"/>
            <color indexed="81"/>
            <rFont val="ＭＳ Ｐゴシック"/>
            <family val="3"/>
            <charset val="128"/>
          </rPr>
          <t>の</t>
        </r>
        <r>
          <rPr>
            <b/>
            <sz val="9"/>
            <color indexed="81"/>
            <rFont val="ＭＳ Ｐゴシック"/>
            <family val="3"/>
            <charset val="128"/>
          </rPr>
          <t>助成対象経費（Ａ－Ｂ－Ｃ）</t>
        </r>
        <r>
          <rPr>
            <sz val="9"/>
            <color indexed="81"/>
            <rFont val="ＭＳ Ｐゴシック"/>
            <family val="3"/>
            <charset val="128"/>
          </rPr>
          <t>と入力が正しければ一致します。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4" authorId="0" shapeId="0" xr:uid="{00000000-0006-0000-0300-000001000000}">
      <text>
        <r>
          <rPr>
            <b/>
            <sz val="9"/>
            <color indexed="81"/>
            <rFont val="ＭＳ Ｐゴシック"/>
            <family val="3"/>
            <charset val="128"/>
          </rPr>
          <t>支払総括表の助成事業者名</t>
        </r>
        <r>
          <rPr>
            <sz val="9"/>
            <color indexed="81"/>
            <rFont val="ＭＳ Ｐゴシック"/>
            <family val="3"/>
            <charset val="128"/>
          </rPr>
          <t>が自動で転記されます。</t>
        </r>
      </text>
    </comment>
    <comment ref="H4" authorId="0" shapeId="0" xr:uid="{00000000-0006-0000-0300-00000200000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差引支給額（賃金台帳）</t>
        </r>
        <r>
          <rPr>
            <sz val="9"/>
            <color indexed="81"/>
            <rFont val="ＭＳ Ｐゴシック"/>
            <family val="3"/>
            <charset val="128"/>
          </rPr>
          <t>」に転記してください。</t>
        </r>
      </text>
    </comment>
    <comment ref="H5" authorId="0" shapeId="0" xr:uid="{00000000-0006-0000-0300-00000300000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基本給合計額　Ａ</t>
        </r>
        <r>
          <rPr>
            <sz val="9"/>
            <color indexed="81"/>
            <rFont val="ＭＳ Ｐゴシック"/>
            <family val="3"/>
            <charset val="128"/>
          </rPr>
          <t>」に転記してください。</t>
        </r>
      </text>
    </comment>
    <comment ref="C6" authorId="0" shapeId="0" xr:uid="{00000000-0006-0000-0300-000004000000}">
      <text>
        <r>
          <rPr>
            <sz val="9"/>
            <color indexed="81"/>
            <rFont val="ＭＳ Ｐゴシック"/>
            <family val="3"/>
            <charset val="128"/>
          </rPr>
          <t>対象となる助成事業従事者の氏名を入力してください。</t>
        </r>
      </text>
    </comment>
    <comment ref="H6" authorId="0" shapeId="0" xr:uid="{00000000-0006-0000-0300-00000500000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対象外経費　Ｂ</t>
        </r>
        <r>
          <rPr>
            <sz val="9"/>
            <color indexed="81"/>
            <rFont val="ＭＳ Ｐゴシック"/>
            <family val="3"/>
            <charset val="128"/>
          </rPr>
          <t>」に転記してください。</t>
        </r>
      </text>
    </comment>
    <comment ref="C7" authorId="0" shapeId="0" xr:uid="{00000000-0006-0000-0300-000006000000}">
      <text>
        <r>
          <rPr>
            <b/>
            <sz val="9"/>
            <color indexed="81"/>
            <rFont val="ＭＳ Ｐゴシック"/>
            <family val="3"/>
            <charset val="128"/>
          </rPr>
          <t>西暦</t>
        </r>
        <r>
          <rPr>
            <sz val="9"/>
            <color indexed="81"/>
            <rFont val="ＭＳ Ｐゴシック"/>
            <family val="3"/>
            <charset val="128"/>
          </rPr>
          <t>で開始年月を記載してください。
（例）2019/4/1
入力すると下部の</t>
        </r>
        <r>
          <rPr>
            <b/>
            <sz val="9"/>
            <color indexed="81"/>
            <rFont val="ＭＳ Ｐゴシック"/>
            <family val="3"/>
            <charset val="128"/>
          </rPr>
          <t>支払対象年月が自動で入力</t>
        </r>
        <r>
          <rPr>
            <sz val="9"/>
            <color indexed="81"/>
            <rFont val="ＭＳ Ｐゴシック"/>
            <family val="3"/>
            <charset val="128"/>
          </rPr>
          <t>されます。</t>
        </r>
      </text>
    </comment>
    <comment ref="H7" authorId="0" shapeId="0" xr:uid="{00000000-0006-0000-0300-00000700000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助成対象経費（Ａ－Ｂ</t>
        </r>
        <r>
          <rPr>
            <sz val="9"/>
            <color indexed="81"/>
            <rFont val="ＭＳ Ｐゴシック"/>
            <family val="3"/>
            <charset val="128"/>
          </rPr>
          <t>）と入力が正しければ一致します。</t>
        </r>
      </text>
    </comment>
    <comment ref="C8" authorId="0" shapeId="0" xr:uid="{00000000-0006-0000-0300-000008000000}">
      <text>
        <r>
          <rPr>
            <sz val="9"/>
            <color indexed="81"/>
            <rFont val="ＭＳ Ｐゴシック"/>
            <family val="3"/>
            <charset val="128"/>
          </rPr>
          <t>雇用期間内に実施した</t>
        </r>
        <r>
          <rPr>
            <b/>
            <sz val="9"/>
            <color indexed="81"/>
            <rFont val="ＭＳ Ｐゴシック"/>
            <family val="3"/>
            <charset val="128"/>
          </rPr>
          <t>主な作業内容</t>
        </r>
        <r>
          <rPr>
            <sz val="9"/>
            <color indexed="81"/>
            <rFont val="ＭＳ Ｐゴシック"/>
            <family val="3"/>
            <charset val="128"/>
          </rPr>
          <t>を入力してください。</t>
        </r>
      </text>
    </comment>
    <comment ref="C15" authorId="0" shapeId="0" xr:uid="{00000000-0006-0000-0300-000009000000}">
      <text>
        <r>
          <rPr>
            <sz val="9"/>
            <color indexed="81"/>
            <rFont val="ＭＳ Ｐゴシック"/>
            <family val="3"/>
            <charset val="128"/>
          </rPr>
          <t>上記の</t>
        </r>
        <r>
          <rPr>
            <b/>
            <sz val="9"/>
            <color indexed="81"/>
            <rFont val="ＭＳ Ｐゴシック"/>
            <family val="3"/>
            <charset val="128"/>
          </rPr>
          <t>雇用開始年月</t>
        </r>
        <r>
          <rPr>
            <sz val="9"/>
            <color indexed="81"/>
            <rFont val="ＭＳ Ｐゴシック"/>
            <family val="3"/>
            <charset val="128"/>
          </rPr>
          <t>を入力すると、</t>
        </r>
        <r>
          <rPr>
            <b/>
            <sz val="9"/>
            <color indexed="81"/>
            <rFont val="ＭＳ Ｐゴシック"/>
            <family val="3"/>
            <charset val="128"/>
          </rPr>
          <t>支払対象年月が自動で反映</t>
        </r>
        <r>
          <rPr>
            <sz val="9"/>
            <color indexed="81"/>
            <rFont val="ＭＳ Ｐゴシック"/>
            <family val="3"/>
            <charset val="128"/>
          </rPr>
          <t>されます。</t>
        </r>
      </text>
    </comment>
    <comment ref="C16" authorId="0" shapeId="0" xr:uid="{00000000-0006-0000-0300-00000A000000}">
      <text>
        <r>
          <rPr>
            <b/>
            <sz val="9"/>
            <color indexed="81"/>
            <rFont val="ＭＳ Ｐゴシック"/>
            <family val="3"/>
            <charset val="128"/>
          </rPr>
          <t>実際の給与支払日</t>
        </r>
        <r>
          <rPr>
            <sz val="9"/>
            <color indexed="81"/>
            <rFont val="ＭＳ Ｐゴシック"/>
            <family val="3"/>
            <charset val="128"/>
          </rPr>
          <t>を入力してください。
（例）
2019/4/10
賞与支給月は給与支払日と賞与支払日を2行に分けて入力してください。
（例）
2019/6/10
2019/6/30</t>
        </r>
      </text>
    </comment>
    <comment ref="C17" authorId="0" shapeId="0" xr:uid="{00000000-0006-0000-0300-00000B000000}">
      <text>
        <r>
          <rPr>
            <b/>
            <sz val="9"/>
            <color indexed="81"/>
            <rFont val="ＭＳ Ｐゴシック"/>
            <family val="3"/>
            <charset val="128"/>
          </rPr>
          <t>通帳の振込額</t>
        </r>
        <r>
          <rPr>
            <sz val="9"/>
            <color indexed="81"/>
            <rFont val="ＭＳ Ｐゴシック"/>
            <family val="3"/>
            <charset val="128"/>
          </rPr>
          <t>をご記載ください。</t>
        </r>
      </text>
    </comment>
    <comment ref="C18" authorId="0" shapeId="0" xr:uid="{00000000-0006-0000-0300-00000C000000}">
      <text>
        <r>
          <rPr>
            <b/>
            <sz val="9"/>
            <color indexed="81"/>
            <rFont val="ＭＳ Ｐゴシック"/>
            <family val="3"/>
            <charset val="128"/>
          </rPr>
          <t>賃金台帳の差引支給額</t>
        </r>
        <r>
          <rPr>
            <sz val="9"/>
            <color indexed="81"/>
            <rFont val="ＭＳ Ｐゴシック"/>
            <family val="3"/>
            <charset val="128"/>
          </rPr>
          <t>をご記載ください。</t>
        </r>
      </text>
    </comment>
    <comment ref="C19" authorId="0" shapeId="0" xr:uid="{00000000-0006-0000-0300-00000D000000}">
      <text>
        <r>
          <rPr>
            <sz val="9"/>
            <color indexed="81"/>
            <rFont val="ＭＳ Ｐゴシック"/>
            <family val="3"/>
            <charset val="128"/>
          </rPr>
          <t>支払額のうち</t>
        </r>
        <r>
          <rPr>
            <b/>
            <sz val="9"/>
            <color indexed="81"/>
            <rFont val="ＭＳ Ｐゴシック"/>
            <family val="3"/>
            <charset val="128"/>
          </rPr>
          <t>基本給</t>
        </r>
        <r>
          <rPr>
            <sz val="9"/>
            <color indexed="81"/>
            <rFont val="ＭＳ Ｐゴシック"/>
            <family val="3"/>
            <charset val="128"/>
          </rPr>
          <t xml:space="preserve">を入力してください。
</t>
        </r>
        <r>
          <rPr>
            <b/>
            <sz val="9"/>
            <color indexed="81"/>
            <rFont val="ＭＳ Ｐゴシック"/>
            <family val="3"/>
            <charset val="128"/>
          </rPr>
          <t>賞与支給</t>
        </r>
        <r>
          <rPr>
            <sz val="9"/>
            <color indexed="81"/>
            <rFont val="ＭＳ Ｐゴシック"/>
            <family val="3"/>
            <charset val="128"/>
          </rPr>
          <t>があった場合は</t>
        </r>
        <r>
          <rPr>
            <b/>
            <sz val="9"/>
            <color indexed="81"/>
            <rFont val="ＭＳ Ｐゴシック"/>
            <family val="3"/>
            <charset val="128"/>
          </rPr>
          <t>基本給と賞与支給額の合計額</t>
        </r>
        <r>
          <rPr>
            <sz val="9"/>
            <color indexed="81"/>
            <rFont val="ＭＳ Ｐゴシック"/>
            <family val="3"/>
            <charset val="128"/>
          </rPr>
          <t>を記入してください。</t>
        </r>
      </text>
    </comment>
    <comment ref="C20" authorId="0" shapeId="0" xr:uid="{00000000-0006-0000-0300-00000E000000}">
      <text>
        <r>
          <rPr>
            <sz val="9"/>
            <color indexed="81"/>
            <rFont val="ＭＳ Ｐゴシック"/>
            <family val="3"/>
            <charset val="128"/>
          </rPr>
          <t>助成事業に対する</t>
        </r>
        <r>
          <rPr>
            <b/>
            <sz val="9"/>
            <color indexed="81"/>
            <rFont val="ＭＳ Ｐゴシック"/>
            <family val="3"/>
            <charset val="128"/>
          </rPr>
          <t>従事割合</t>
        </r>
        <r>
          <rPr>
            <sz val="9"/>
            <color indexed="81"/>
            <rFont val="ＭＳ Ｐゴシック"/>
            <family val="3"/>
            <charset val="128"/>
          </rPr>
          <t>を入力してください。
事業が1つの場合は、</t>
        </r>
        <r>
          <rPr>
            <b/>
            <sz val="9"/>
            <color indexed="81"/>
            <rFont val="ＭＳ Ｐゴシック"/>
            <family val="3"/>
            <charset val="128"/>
          </rPr>
          <t>100%</t>
        </r>
        <r>
          <rPr>
            <sz val="9"/>
            <color indexed="81"/>
            <rFont val="ＭＳ Ｐゴシック"/>
            <family val="3"/>
            <charset val="128"/>
          </rPr>
          <t>です。</t>
        </r>
      </text>
    </comment>
    <comment ref="C21" authorId="0" shapeId="0" xr:uid="{00000000-0006-0000-0300-00000F000000}">
      <text>
        <r>
          <rPr>
            <sz val="9"/>
            <color indexed="81"/>
            <rFont val="ＭＳ Ｐゴシック"/>
            <family val="3"/>
            <charset val="128"/>
          </rPr>
          <t>賃金台帳の</t>
        </r>
        <r>
          <rPr>
            <b/>
            <sz val="9"/>
            <color indexed="81"/>
            <rFont val="ＭＳ Ｐゴシック"/>
            <family val="3"/>
            <charset val="128"/>
          </rPr>
          <t>労働日数</t>
        </r>
        <r>
          <rPr>
            <sz val="9"/>
            <color indexed="81"/>
            <rFont val="ＭＳ Ｐゴシック"/>
            <family val="3"/>
            <charset val="128"/>
          </rPr>
          <t>を入力してください。</t>
        </r>
      </text>
    </comment>
    <comment ref="C22" authorId="0" shapeId="0" xr:uid="{00000000-0006-0000-0300-000010000000}">
      <text>
        <r>
          <rPr>
            <b/>
            <sz val="9"/>
            <color indexed="81"/>
            <rFont val="ＭＳ Ｐゴシック"/>
            <family val="3"/>
            <charset val="128"/>
          </rPr>
          <t>月額350,000円超の場合、超過</t>
        </r>
        <r>
          <rPr>
            <sz val="9"/>
            <color indexed="81"/>
            <rFont val="ＭＳ Ｐゴシック"/>
            <family val="3"/>
            <charset val="128"/>
          </rPr>
          <t>と表示されます。</t>
        </r>
      </text>
    </comment>
    <comment ref="C23" authorId="0" shapeId="0" xr:uid="{00000000-0006-0000-0300-000011000000}">
      <text>
        <r>
          <rPr>
            <b/>
            <sz val="9"/>
            <color indexed="81"/>
            <rFont val="ＭＳ Ｐゴシック"/>
            <family val="3"/>
            <charset val="128"/>
          </rPr>
          <t>自動計算されます。</t>
        </r>
      </text>
    </comment>
    <comment ref="C24" authorId="0" shapeId="0" xr:uid="{00000000-0006-0000-0300-000012000000}">
      <text>
        <r>
          <rPr>
            <b/>
            <sz val="9"/>
            <color indexed="81"/>
            <rFont val="ＭＳ Ｐゴシック"/>
            <family val="3"/>
            <charset val="128"/>
          </rPr>
          <t>従事割合</t>
        </r>
        <r>
          <rPr>
            <sz val="9"/>
            <color indexed="81"/>
            <rFont val="ＭＳ Ｐゴシック"/>
            <family val="3"/>
            <charset val="128"/>
          </rPr>
          <t>に基づき自動計算されます。</t>
        </r>
      </text>
    </comment>
    <comment ref="C25" authorId="0" shapeId="0" xr:uid="{00000000-0006-0000-0300-000013000000}">
      <text>
        <r>
          <rPr>
            <b/>
            <sz val="9"/>
            <color indexed="81"/>
            <rFont val="ＭＳ Ｐゴシック"/>
            <family val="3"/>
            <charset val="128"/>
          </rPr>
          <t>入力しないでください。</t>
        </r>
      </text>
    </comment>
    <comment ref="C26" authorId="0" shapeId="0" xr:uid="{00000000-0006-0000-0300-000014000000}">
      <text>
        <r>
          <rPr>
            <b/>
            <sz val="9"/>
            <color indexed="81"/>
            <rFont val="ＭＳ Ｐゴシック"/>
            <family val="3"/>
            <charset val="128"/>
          </rPr>
          <t>入力しないでください。</t>
        </r>
      </text>
    </comment>
    <comment ref="C27" authorId="0" shapeId="0" xr:uid="{00000000-0006-0000-0300-000015000000}">
      <text>
        <r>
          <rPr>
            <b/>
            <sz val="9"/>
            <color indexed="81"/>
            <rFont val="ＭＳ Ｐゴシック"/>
            <family val="3"/>
            <charset val="128"/>
          </rPr>
          <t>入力しないでください。</t>
        </r>
      </text>
    </comment>
    <comment ref="C28" authorId="0" shapeId="0" xr:uid="{00000000-0006-0000-0300-000016000000}">
      <text>
        <r>
          <rPr>
            <b/>
            <sz val="9"/>
            <color indexed="81"/>
            <rFont val="ＭＳ Ｐゴシック"/>
            <family val="3"/>
            <charset val="128"/>
          </rPr>
          <t>入力しないでください。</t>
        </r>
      </text>
    </comment>
    <comment ref="C46" authorId="0" shapeId="0" xr:uid="{00000000-0006-0000-0300-000017000000}">
      <text>
        <r>
          <rPr>
            <sz val="9"/>
            <color indexed="81"/>
            <rFont val="ＭＳ Ｐゴシック"/>
            <family val="3"/>
            <charset val="128"/>
          </rPr>
          <t>証拠書類が揃わないなど</t>
        </r>
        <r>
          <rPr>
            <b/>
            <sz val="9"/>
            <color indexed="81"/>
            <rFont val="ＭＳ Ｐゴシック"/>
            <family val="3"/>
            <charset val="128"/>
          </rPr>
          <t>特別な事情</t>
        </r>
        <r>
          <rPr>
            <sz val="9"/>
            <color indexed="81"/>
            <rFont val="ＭＳ Ｐゴシック"/>
            <family val="3"/>
            <charset val="128"/>
          </rPr>
          <t>がある場合のみ、ご記載ください。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4" authorId="0" shapeId="0" xr:uid="{00000000-0006-0000-0400-000001000000}">
      <text>
        <r>
          <rPr>
            <b/>
            <sz val="9"/>
            <color indexed="81"/>
            <rFont val="ＭＳ Ｐゴシック"/>
            <family val="3"/>
            <charset val="128"/>
          </rPr>
          <t>支払総括表の助成事業者名</t>
        </r>
        <r>
          <rPr>
            <sz val="9"/>
            <color indexed="81"/>
            <rFont val="ＭＳ Ｐゴシック"/>
            <family val="3"/>
            <charset val="128"/>
          </rPr>
          <t>が自動で転記されます。</t>
        </r>
      </text>
    </comment>
    <comment ref="H4" authorId="0" shapeId="0" xr:uid="{00000000-0006-0000-0400-00000200000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差引支給額（賃金台帳）</t>
        </r>
        <r>
          <rPr>
            <sz val="9"/>
            <color indexed="81"/>
            <rFont val="ＭＳ Ｐゴシック"/>
            <family val="3"/>
            <charset val="128"/>
          </rPr>
          <t>」に転記してください。</t>
        </r>
      </text>
    </comment>
    <comment ref="H5" authorId="0" shapeId="0" xr:uid="{00000000-0006-0000-0400-00000300000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基本給合計額　Ａ</t>
        </r>
        <r>
          <rPr>
            <sz val="9"/>
            <color indexed="81"/>
            <rFont val="ＭＳ Ｐゴシック"/>
            <family val="3"/>
            <charset val="128"/>
          </rPr>
          <t>」に転記してください。</t>
        </r>
      </text>
    </comment>
    <comment ref="C6" authorId="0" shapeId="0" xr:uid="{00000000-0006-0000-0400-000004000000}">
      <text>
        <r>
          <rPr>
            <sz val="9"/>
            <color indexed="81"/>
            <rFont val="ＭＳ Ｐゴシック"/>
            <family val="3"/>
            <charset val="128"/>
          </rPr>
          <t>対象となる助成事業従事者の氏名を入力してください。</t>
        </r>
      </text>
    </comment>
    <comment ref="H6" authorId="0" shapeId="0" xr:uid="{00000000-0006-0000-0400-00000500000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対象外経費　Ｂ</t>
        </r>
        <r>
          <rPr>
            <sz val="9"/>
            <color indexed="81"/>
            <rFont val="ＭＳ Ｐゴシック"/>
            <family val="3"/>
            <charset val="128"/>
          </rPr>
          <t>」に転記してください。</t>
        </r>
      </text>
    </comment>
    <comment ref="C7" authorId="0" shapeId="0" xr:uid="{00000000-0006-0000-0400-000006000000}">
      <text>
        <r>
          <rPr>
            <b/>
            <sz val="9"/>
            <color indexed="81"/>
            <rFont val="ＭＳ Ｐゴシック"/>
            <family val="3"/>
            <charset val="128"/>
          </rPr>
          <t>西暦</t>
        </r>
        <r>
          <rPr>
            <sz val="9"/>
            <color indexed="81"/>
            <rFont val="ＭＳ Ｐゴシック"/>
            <family val="3"/>
            <charset val="128"/>
          </rPr>
          <t>で開始年月を記載してください。
（例）2019/4/1
入力すると下部の</t>
        </r>
        <r>
          <rPr>
            <b/>
            <sz val="9"/>
            <color indexed="81"/>
            <rFont val="ＭＳ Ｐゴシック"/>
            <family val="3"/>
            <charset val="128"/>
          </rPr>
          <t>支払対象年月が自動で入力</t>
        </r>
        <r>
          <rPr>
            <sz val="9"/>
            <color indexed="81"/>
            <rFont val="ＭＳ Ｐゴシック"/>
            <family val="3"/>
            <charset val="128"/>
          </rPr>
          <t>されます。</t>
        </r>
      </text>
    </comment>
    <comment ref="H7" authorId="0" shapeId="0" xr:uid="{00000000-0006-0000-0400-00000700000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助成対象経費（Ａ－Ｂ</t>
        </r>
        <r>
          <rPr>
            <sz val="9"/>
            <color indexed="81"/>
            <rFont val="ＭＳ Ｐゴシック"/>
            <family val="3"/>
            <charset val="128"/>
          </rPr>
          <t>）と入力が正しければ一致します。</t>
        </r>
      </text>
    </comment>
    <comment ref="C8" authorId="0" shapeId="0" xr:uid="{00000000-0006-0000-0400-000008000000}">
      <text>
        <r>
          <rPr>
            <sz val="9"/>
            <color indexed="81"/>
            <rFont val="ＭＳ Ｐゴシック"/>
            <family val="3"/>
            <charset val="128"/>
          </rPr>
          <t>雇用期間内に実施した</t>
        </r>
        <r>
          <rPr>
            <b/>
            <sz val="9"/>
            <color indexed="81"/>
            <rFont val="ＭＳ Ｐゴシック"/>
            <family val="3"/>
            <charset val="128"/>
          </rPr>
          <t>主な作業内容</t>
        </r>
        <r>
          <rPr>
            <sz val="9"/>
            <color indexed="81"/>
            <rFont val="ＭＳ Ｐゴシック"/>
            <family val="3"/>
            <charset val="128"/>
          </rPr>
          <t>を入力してください。</t>
        </r>
      </text>
    </comment>
    <comment ref="C15" authorId="0" shapeId="0" xr:uid="{00000000-0006-0000-0400-000009000000}">
      <text>
        <r>
          <rPr>
            <sz val="9"/>
            <color indexed="81"/>
            <rFont val="ＭＳ Ｐゴシック"/>
            <family val="3"/>
            <charset val="128"/>
          </rPr>
          <t>上記の</t>
        </r>
        <r>
          <rPr>
            <b/>
            <sz val="9"/>
            <color indexed="81"/>
            <rFont val="ＭＳ Ｐゴシック"/>
            <family val="3"/>
            <charset val="128"/>
          </rPr>
          <t>雇用開始年月</t>
        </r>
        <r>
          <rPr>
            <sz val="9"/>
            <color indexed="81"/>
            <rFont val="ＭＳ Ｐゴシック"/>
            <family val="3"/>
            <charset val="128"/>
          </rPr>
          <t>を入力すると、</t>
        </r>
        <r>
          <rPr>
            <b/>
            <sz val="9"/>
            <color indexed="81"/>
            <rFont val="ＭＳ Ｐゴシック"/>
            <family val="3"/>
            <charset val="128"/>
          </rPr>
          <t>支払対象年月が自動で反映</t>
        </r>
        <r>
          <rPr>
            <sz val="9"/>
            <color indexed="81"/>
            <rFont val="ＭＳ Ｐゴシック"/>
            <family val="3"/>
            <charset val="128"/>
          </rPr>
          <t>されます。</t>
        </r>
      </text>
    </comment>
    <comment ref="C16" authorId="0" shapeId="0" xr:uid="{00000000-0006-0000-0400-00000A000000}">
      <text>
        <r>
          <rPr>
            <sz val="9"/>
            <color indexed="81"/>
            <rFont val="ＭＳ Ｐゴシック"/>
            <family val="3"/>
            <charset val="128"/>
          </rPr>
          <t>実際の</t>
        </r>
        <r>
          <rPr>
            <b/>
            <sz val="9"/>
            <color indexed="81"/>
            <rFont val="ＭＳ Ｐゴシック"/>
            <family val="3"/>
            <charset val="128"/>
          </rPr>
          <t>給与支払日</t>
        </r>
        <r>
          <rPr>
            <sz val="9"/>
            <color indexed="81"/>
            <rFont val="ＭＳ Ｐゴシック"/>
            <family val="3"/>
            <charset val="128"/>
          </rPr>
          <t>を入力してください。
（例）2019/4/1</t>
        </r>
      </text>
    </comment>
    <comment ref="C17" authorId="0" shapeId="0" xr:uid="{00000000-0006-0000-0400-00000B000000}">
      <text>
        <r>
          <rPr>
            <b/>
            <sz val="9"/>
            <color indexed="81"/>
            <rFont val="ＭＳ Ｐゴシック"/>
            <family val="3"/>
            <charset val="128"/>
          </rPr>
          <t>通帳の振込額</t>
        </r>
        <r>
          <rPr>
            <sz val="9"/>
            <color indexed="81"/>
            <rFont val="ＭＳ Ｐゴシック"/>
            <family val="3"/>
            <charset val="128"/>
          </rPr>
          <t>をご記載ください。</t>
        </r>
      </text>
    </comment>
    <comment ref="C18" authorId="0" shapeId="0" xr:uid="{00000000-0006-0000-0400-00000C000000}">
      <text>
        <r>
          <rPr>
            <b/>
            <sz val="9"/>
            <color indexed="81"/>
            <rFont val="ＭＳ Ｐゴシック"/>
            <family val="3"/>
            <charset val="128"/>
          </rPr>
          <t>賃金台帳の差引支給額</t>
        </r>
        <r>
          <rPr>
            <sz val="9"/>
            <color indexed="81"/>
            <rFont val="ＭＳ Ｐゴシック"/>
            <family val="3"/>
            <charset val="128"/>
          </rPr>
          <t>をご記載ください。</t>
        </r>
      </text>
    </comment>
    <comment ref="C19" authorId="0" shapeId="0" xr:uid="{00000000-0006-0000-0400-00000D000000}">
      <text>
        <r>
          <rPr>
            <b/>
            <sz val="9"/>
            <color indexed="81"/>
            <rFont val="ＭＳ Ｐゴシック"/>
            <family val="3"/>
            <charset val="128"/>
          </rPr>
          <t>労働契約書の基本給</t>
        </r>
        <r>
          <rPr>
            <sz val="9"/>
            <color indexed="81"/>
            <rFont val="ＭＳ Ｐゴシック"/>
            <family val="3"/>
            <charset val="128"/>
          </rPr>
          <t>を入力してください。</t>
        </r>
      </text>
    </comment>
    <comment ref="C20" authorId="0" shapeId="0" xr:uid="{00000000-0006-0000-0400-00000E000000}">
      <text>
        <r>
          <rPr>
            <sz val="9"/>
            <color indexed="81"/>
            <rFont val="ＭＳ Ｐゴシック"/>
            <family val="3"/>
            <charset val="128"/>
          </rPr>
          <t>助成事業に対する</t>
        </r>
        <r>
          <rPr>
            <b/>
            <sz val="9"/>
            <color indexed="81"/>
            <rFont val="ＭＳ Ｐゴシック"/>
            <family val="3"/>
            <charset val="128"/>
          </rPr>
          <t>従事割合</t>
        </r>
        <r>
          <rPr>
            <sz val="9"/>
            <color indexed="81"/>
            <rFont val="ＭＳ Ｐゴシック"/>
            <family val="3"/>
            <charset val="128"/>
          </rPr>
          <t>を入力してください。
事業が1つの場合は、</t>
        </r>
        <r>
          <rPr>
            <b/>
            <sz val="9"/>
            <color indexed="81"/>
            <rFont val="ＭＳ Ｐゴシック"/>
            <family val="3"/>
            <charset val="128"/>
          </rPr>
          <t>100%</t>
        </r>
        <r>
          <rPr>
            <sz val="9"/>
            <color indexed="81"/>
            <rFont val="ＭＳ Ｐゴシック"/>
            <family val="3"/>
            <charset val="128"/>
          </rPr>
          <t>です。</t>
        </r>
      </text>
    </comment>
    <comment ref="C21" authorId="0" shapeId="0" xr:uid="{00000000-0006-0000-0400-00000F000000}">
      <text>
        <r>
          <rPr>
            <b/>
            <sz val="9"/>
            <color indexed="81"/>
            <rFont val="ＭＳ Ｐゴシック"/>
            <family val="3"/>
            <charset val="128"/>
          </rPr>
          <t>賃金台帳の労働日数</t>
        </r>
        <r>
          <rPr>
            <sz val="9"/>
            <color indexed="81"/>
            <rFont val="ＭＳ Ｐゴシック"/>
            <family val="3"/>
            <charset val="128"/>
          </rPr>
          <t>を入力してください。
半日勤務がある場合はその旨を特記事項に記載してください。</t>
        </r>
      </text>
    </comment>
    <comment ref="C22" authorId="0" shapeId="0" xr:uid="{00000000-0006-0000-0400-000010000000}">
      <text>
        <r>
          <rPr>
            <b/>
            <sz val="9"/>
            <color indexed="81"/>
            <rFont val="ＭＳ Ｐゴシック"/>
            <family val="3"/>
            <charset val="128"/>
          </rPr>
          <t>日額が8,000円超</t>
        </r>
        <r>
          <rPr>
            <sz val="9"/>
            <color indexed="81"/>
            <rFont val="ＭＳ Ｐゴシック"/>
            <family val="3"/>
            <charset val="128"/>
          </rPr>
          <t>の場合、</t>
        </r>
        <r>
          <rPr>
            <b/>
            <sz val="9"/>
            <color indexed="81"/>
            <rFont val="ＭＳ Ｐゴシック"/>
            <family val="3"/>
            <charset val="128"/>
          </rPr>
          <t>超過</t>
        </r>
        <r>
          <rPr>
            <sz val="9"/>
            <color indexed="81"/>
            <rFont val="ＭＳ Ｐゴシック"/>
            <family val="3"/>
            <charset val="128"/>
          </rPr>
          <t>と表示されます。</t>
        </r>
      </text>
    </comment>
    <comment ref="C23" authorId="0" shapeId="0" xr:uid="{00000000-0006-0000-0400-000011000000}">
      <text>
        <r>
          <rPr>
            <b/>
            <sz val="9"/>
            <color indexed="81"/>
            <rFont val="ＭＳ Ｐゴシック"/>
            <family val="3"/>
            <charset val="128"/>
          </rPr>
          <t>自動計算されます。</t>
        </r>
      </text>
    </comment>
    <comment ref="C24" authorId="0" shapeId="0" xr:uid="{00000000-0006-0000-0400-000012000000}">
      <text>
        <r>
          <rPr>
            <b/>
            <sz val="9"/>
            <color indexed="81"/>
            <rFont val="ＭＳ Ｐゴシック"/>
            <family val="3"/>
            <charset val="128"/>
          </rPr>
          <t>自動計算されます。</t>
        </r>
      </text>
    </comment>
    <comment ref="C25" authorId="0" shapeId="0" xr:uid="{00000000-0006-0000-0400-000013000000}">
      <text>
        <r>
          <rPr>
            <b/>
            <sz val="9"/>
            <color indexed="81"/>
            <rFont val="ＭＳ Ｐゴシック"/>
            <family val="3"/>
            <charset val="128"/>
          </rPr>
          <t>従事割合</t>
        </r>
        <r>
          <rPr>
            <sz val="9"/>
            <color indexed="81"/>
            <rFont val="ＭＳ Ｐゴシック"/>
            <family val="3"/>
            <charset val="128"/>
          </rPr>
          <t>に基づき自動計算されます。</t>
        </r>
      </text>
    </comment>
    <comment ref="C26" authorId="0" shapeId="0" xr:uid="{00000000-0006-0000-0400-000014000000}">
      <text>
        <r>
          <rPr>
            <b/>
            <sz val="9"/>
            <color indexed="81"/>
            <rFont val="ＭＳ Ｐゴシック"/>
            <family val="3"/>
            <charset val="128"/>
          </rPr>
          <t>入力しないでください。</t>
        </r>
      </text>
    </comment>
    <comment ref="C27" authorId="0" shapeId="0" xr:uid="{00000000-0006-0000-0400-000015000000}">
      <text>
        <r>
          <rPr>
            <b/>
            <sz val="9"/>
            <color indexed="81"/>
            <rFont val="ＭＳ Ｐゴシック"/>
            <family val="3"/>
            <charset val="128"/>
          </rPr>
          <t>入力しないでください。</t>
        </r>
      </text>
    </comment>
    <comment ref="C28" authorId="0" shapeId="0" xr:uid="{00000000-0006-0000-0400-000016000000}">
      <text>
        <r>
          <rPr>
            <b/>
            <sz val="9"/>
            <color indexed="81"/>
            <rFont val="ＭＳ Ｐゴシック"/>
            <family val="3"/>
            <charset val="128"/>
          </rPr>
          <t>入力しないでください。</t>
        </r>
      </text>
    </comment>
    <comment ref="C29" authorId="0" shapeId="0" xr:uid="{00000000-0006-0000-0400-000017000000}">
      <text>
        <r>
          <rPr>
            <b/>
            <sz val="9"/>
            <color indexed="81"/>
            <rFont val="ＭＳ Ｐゴシック"/>
            <family val="3"/>
            <charset val="128"/>
          </rPr>
          <t>入力しないでください。</t>
        </r>
      </text>
    </comment>
    <comment ref="C48" authorId="0" shapeId="0" xr:uid="{00000000-0006-0000-0400-000018000000}">
      <text>
        <r>
          <rPr>
            <b/>
            <sz val="9"/>
            <color indexed="81"/>
            <rFont val="ＭＳ Ｐゴシック"/>
            <family val="3"/>
            <charset val="128"/>
          </rPr>
          <t>証拠書類が揃わないなど特別な事情がある場合のみ、ご記載ください。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4" authorId="0" shapeId="0" xr:uid="{00000000-0006-0000-0500-000001000000}">
      <text>
        <r>
          <rPr>
            <b/>
            <sz val="9"/>
            <color indexed="81"/>
            <rFont val="ＭＳ Ｐゴシック"/>
            <family val="3"/>
            <charset val="128"/>
          </rPr>
          <t>支払総括表の助成事業者名</t>
        </r>
        <r>
          <rPr>
            <sz val="9"/>
            <color indexed="81"/>
            <rFont val="ＭＳ Ｐゴシック"/>
            <family val="3"/>
            <charset val="128"/>
          </rPr>
          <t>が自動で転記されます。</t>
        </r>
      </text>
    </comment>
    <comment ref="P4" authorId="0" shapeId="0" xr:uid="{00000000-0006-0000-0500-00000200000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差引支給額（賃金台帳）</t>
        </r>
        <r>
          <rPr>
            <sz val="9"/>
            <color indexed="81"/>
            <rFont val="ＭＳ Ｐゴシック"/>
            <family val="3"/>
            <charset val="128"/>
          </rPr>
          <t>」に転記してください。</t>
        </r>
      </text>
    </comment>
    <comment ref="P5" authorId="0" shapeId="0" xr:uid="{00000000-0006-0000-0500-00000300000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基本給合計額　Ａ</t>
        </r>
        <r>
          <rPr>
            <sz val="9"/>
            <color indexed="81"/>
            <rFont val="ＭＳ Ｐゴシック"/>
            <family val="3"/>
            <charset val="128"/>
          </rPr>
          <t>」に転記してください。</t>
        </r>
      </text>
    </comment>
    <comment ref="B6" authorId="0" shapeId="0" xr:uid="{00000000-0006-0000-0500-000004000000}">
      <text>
        <r>
          <rPr>
            <sz val="9"/>
            <color indexed="81"/>
            <rFont val="ＭＳ Ｐゴシック"/>
            <family val="3"/>
            <charset val="128"/>
          </rPr>
          <t>対象となる</t>
        </r>
        <r>
          <rPr>
            <b/>
            <sz val="9"/>
            <color indexed="81"/>
            <rFont val="ＭＳ Ｐゴシック"/>
            <family val="3"/>
            <charset val="128"/>
          </rPr>
          <t>助成事業従事者</t>
        </r>
        <r>
          <rPr>
            <sz val="9"/>
            <color indexed="81"/>
            <rFont val="ＭＳ Ｐゴシック"/>
            <family val="3"/>
            <charset val="128"/>
          </rPr>
          <t>の氏名を入力してください。</t>
        </r>
      </text>
    </comment>
    <comment ref="P6" authorId="0" shapeId="0" xr:uid="{00000000-0006-0000-0500-00000500000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対象外経費　Ｂ</t>
        </r>
        <r>
          <rPr>
            <sz val="9"/>
            <color indexed="81"/>
            <rFont val="ＭＳ Ｐゴシック"/>
            <family val="3"/>
            <charset val="128"/>
          </rPr>
          <t>」に転記してください。</t>
        </r>
      </text>
    </comment>
    <comment ref="B7" authorId="0" shapeId="0" xr:uid="{00000000-0006-0000-0500-000006000000}">
      <text>
        <r>
          <rPr>
            <b/>
            <sz val="9"/>
            <color indexed="81"/>
            <rFont val="ＭＳ Ｐゴシック"/>
            <family val="3"/>
            <charset val="128"/>
          </rPr>
          <t>西暦</t>
        </r>
        <r>
          <rPr>
            <sz val="9"/>
            <color indexed="81"/>
            <rFont val="ＭＳ Ｐゴシック"/>
            <family val="3"/>
            <charset val="128"/>
          </rPr>
          <t>で開始年月を記載してください。
（例）2019/4/1
入力すると下部の</t>
        </r>
        <r>
          <rPr>
            <b/>
            <sz val="9"/>
            <color indexed="81"/>
            <rFont val="ＭＳ Ｐゴシック"/>
            <family val="3"/>
            <charset val="128"/>
          </rPr>
          <t>支払対象年月が自動で入力</t>
        </r>
        <r>
          <rPr>
            <sz val="9"/>
            <color indexed="81"/>
            <rFont val="ＭＳ Ｐゴシック"/>
            <family val="3"/>
            <charset val="128"/>
          </rPr>
          <t>されます。</t>
        </r>
      </text>
    </comment>
    <comment ref="P7" authorId="0" shapeId="0" xr:uid="{00000000-0006-0000-0500-00000700000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助成対象経費（Ａ－Ｂ</t>
        </r>
        <r>
          <rPr>
            <sz val="9"/>
            <color indexed="81"/>
            <rFont val="ＭＳ Ｐゴシック"/>
            <family val="3"/>
            <charset val="128"/>
          </rPr>
          <t>）と入力が正しければ一致します。</t>
        </r>
      </text>
    </comment>
    <comment ref="B8" authorId="0" shapeId="0" xr:uid="{00000000-0006-0000-0500-000008000000}">
      <text>
        <r>
          <rPr>
            <sz val="9"/>
            <color indexed="81"/>
            <rFont val="ＭＳ Ｐゴシック"/>
            <family val="3"/>
            <charset val="128"/>
          </rPr>
          <t>雇用期間内に実施した</t>
        </r>
        <r>
          <rPr>
            <b/>
            <sz val="9"/>
            <color indexed="81"/>
            <rFont val="ＭＳ Ｐゴシック"/>
            <family val="3"/>
            <charset val="128"/>
          </rPr>
          <t>主な作業内容</t>
        </r>
        <r>
          <rPr>
            <sz val="9"/>
            <color indexed="81"/>
            <rFont val="ＭＳ Ｐゴシック"/>
            <family val="3"/>
            <charset val="128"/>
          </rPr>
          <t>を入力してください。</t>
        </r>
      </text>
    </comment>
    <comment ref="C16" authorId="0" shapeId="0" xr:uid="{00000000-0006-0000-0500-000009000000}">
      <text>
        <r>
          <rPr>
            <sz val="9"/>
            <color indexed="81"/>
            <rFont val="ＭＳ Ｐゴシック"/>
            <family val="3"/>
            <charset val="128"/>
          </rPr>
          <t>実際の</t>
        </r>
        <r>
          <rPr>
            <b/>
            <sz val="9"/>
            <color indexed="81"/>
            <rFont val="ＭＳ Ｐゴシック"/>
            <family val="3"/>
            <charset val="128"/>
          </rPr>
          <t>給与支払日</t>
        </r>
        <r>
          <rPr>
            <sz val="9"/>
            <color indexed="81"/>
            <rFont val="ＭＳ Ｐゴシック"/>
            <family val="3"/>
            <charset val="128"/>
          </rPr>
          <t>を入力してください。
（例）2019/4/1</t>
        </r>
      </text>
    </comment>
    <comment ref="C17" authorId="0" shapeId="0" xr:uid="{00000000-0006-0000-0500-00000A000000}">
      <text>
        <r>
          <rPr>
            <b/>
            <sz val="9"/>
            <color indexed="81"/>
            <rFont val="ＭＳ Ｐゴシック"/>
            <family val="3"/>
            <charset val="128"/>
          </rPr>
          <t>通帳の振込額</t>
        </r>
        <r>
          <rPr>
            <sz val="9"/>
            <color indexed="81"/>
            <rFont val="ＭＳ Ｐゴシック"/>
            <family val="3"/>
            <charset val="128"/>
          </rPr>
          <t>をご記載ください。</t>
        </r>
      </text>
    </comment>
    <comment ref="C18" authorId="0" shapeId="0" xr:uid="{00000000-0006-0000-0500-00000B000000}">
      <text>
        <r>
          <rPr>
            <b/>
            <sz val="9"/>
            <color indexed="81"/>
            <rFont val="ＭＳ Ｐゴシック"/>
            <family val="3"/>
            <charset val="128"/>
          </rPr>
          <t>賃金台帳の差引支給額</t>
        </r>
        <r>
          <rPr>
            <sz val="9"/>
            <color indexed="81"/>
            <rFont val="ＭＳ Ｐゴシック"/>
            <family val="3"/>
            <charset val="128"/>
          </rPr>
          <t>をご記載ください。</t>
        </r>
      </text>
    </comment>
    <comment ref="C19" authorId="0" shapeId="0" xr:uid="{00000000-0006-0000-0500-00000C000000}">
      <text>
        <r>
          <rPr>
            <b/>
            <sz val="9"/>
            <color indexed="81"/>
            <rFont val="ＭＳ Ｐゴシック"/>
            <family val="3"/>
            <charset val="128"/>
          </rPr>
          <t>雇用契約書の時給（基本給）</t>
        </r>
        <r>
          <rPr>
            <sz val="9"/>
            <color indexed="81"/>
            <rFont val="ＭＳ Ｐゴシック"/>
            <family val="3"/>
            <charset val="128"/>
          </rPr>
          <t>を入力してください。</t>
        </r>
      </text>
    </comment>
    <comment ref="C20" authorId="0" shapeId="0" xr:uid="{00000000-0006-0000-0500-00000D000000}">
      <text>
        <r>
          <rPr>
            <sz val="9"/>
            <color indexed="81"/>
            <rFont val="ＭＳ Ｐゴシック"/>
            <family val="3"/>
            <charset val="128"/>
          </rPr>
          <t>助成事業に対する</t>
        </r>
        <r>
          <rPr>
            <b/>
            <sz val="9"/>
            <color indexed="81"/>
            <rFont val="ＭＳ Ｐゴシック"/>
            <family val="3"/>
            <charset val="128"/>
          </rPr>
          <t>従事割合</t>
        </r>
        <r>
          <rPr>
            <sz val="9"/>
            <color indexed="81"/>
            <rFont val="ＭＳ Ｐゴシック"/>
            <family val="3"/>
            <charset val="128"/>
          </rPr>
          <t>を入力してください。
事業が1つの場合は、</t>
        </r>
        <r>
          <rPr>
            <b/>
            <sz val="9"/>
            <color indexed="81"/>
            <rFont val="ＭＳ Ｐゴシック"/>
            <family val="3"/>
            <charset val="128"/>
          </rPr>
          <t>100%</t>
        </r>
        <r>
          <rPr>
            <sz val="9"/>
            <color indexed="81"/>
            <rFont val="ＭＳ Ｐゴシック"/>
            <family val="3"/>
            <charset val="128"/>
          </rPr>
          <t>です。</t>
        </r>
      </text>
    </comment>
    <comment ref="C21" authorId="0" shapeId="0" xr:uid="{00000000-0006-0000-0500-00000E000000}">
      <text>
        <r>
          <rPr>
            <b/>
            <sz val="9"/>
            <color indexed="81"/>
            <rFont val="ＭＳ Ｐゴシック"/>
            <family val="3"/>
            <charset val="128"/>
          </rPr>
          <t>賃金台帳の労働日数</t>
        </r>
        <r>
          <rPr>
            <sz val="9"/>
            <color indexed="81"/>
            <rFont val="ＭＳ Ｐゴシック"/>
            <family val="3"/>
            <charset val="128"/>
          </rPr>
          <t>を入力してください。</t>
        </r>
      </text>
    </comment>
    <comment ref="C22" authorId="0" shapeId="0" xr:uid="{00000000-0006-0000-0500-00000F000000}">
      <text>
        <r>
          <rPr>
            <b/>
            <sz val="9"/>
            <color indexed="81"/>
            <rFont val="ＭＳ Ｐゴシック"/>
            <family val="3"/>
            <charset val="128"/>
          </rPr>
          <t>賃金台帳の労働時間数の時間部分</t>
        </r>
        <r>
          <rPr>
            <sz val="9"/>
            <color indexed="81"/>
            <rFont val="ＭＳ Ｐゴシック"/>
            <family val="3"/>
            <charset val="128"/>
          </rPr>
          <t>を入力してください。</t>
        </r>
      </text>
    </comment>
    <comment ref="E22" authorId="0" shapeId="0" xr:uid="{00000000-0006-0000-0500-000010000000}">
      <text>
        <r>
          <rPr>
            <b/>
            <sz val="9"/>
            <color indexed="81"/>
            <rFont val="ＭＳ Ｐゴシック"/>
            <family val="3"/>
            <charset val="128"/>
          </rPr>
          <t>賃金台帳の労働時間数の分部分</t>
        </r>
        <r>
          <rPr>
            <sz val="9"/>
            <color indexed="81"/>
            <rFont val="ＭＳ Ｐゴシック"/>
            <family val="3"/>
            <charset val="128"/>
          </rPr>
          <t>を入力してください。</t>
        </r>
      </text>
    </comment>
    <comment ref="C23" authorId="0" shapeId="0" xr:uid="{00000000-0006-0000-0500-000011000000}">
      <text>
        <r>
          <rPr>
            <b/>
            <sz val="9"/>
            <color indexed="81"/>
            <rFont val="ＭＳ Ｐゴシック"/>
            <family val="3"/>
            <charset val="128"/>
          </rPr>
          <t>賃金台帳の時間外・休日労働時間数等の時間部分</t>
        </r>
        <r>
          <rPr>
            <sz val="9"/>
            <color indexed="81"/>
            <rFont val="ＭＳ Ｐゴシック"/>
            <family val="3"/>
            <charset val="128"/>
          </rPr>
          <t>を入力してください。</t>
        </r>
      </text>
    </comment>
    <comment ref="E23" authorId="0" shapeId="0" xr:uid="{00000000-0006-0000-0500-000012000000}">
      <text>
        <r>
          <rPr>
            <b/>
            <sz val="9"/>
            <color indexed="81"/>
            <rFont val="ＭＳ Ｐゴシック"/>
            <family val="3"/>
            <charset val="128"/>
          </rPr>
          <t>賃金台帳の時間外・休日労働時間数等の分部分</t>
        </r>
        <r>
          <rPr>
            <sz val="9"/>
            <color indexed="81"/>
            <rFont val="ＭＳ Ｐゴシック"/>
            <family val="3"/>
            <charset val="128"/>
          </rPr>
          <t>を入力してください。</t>
        </r>
      </text>
    </comment>
    <comment ref="C24" authorId="0" shapeId="0" xr:uid="{00000000-0006-0000-0500-000013000000}">
      <text>
        <r>
          <rPr>
            <sz val="9"/>
            <color indexed="81"/>
            <rFont val="ＭＳ Ｐゴシック"/>
            <family val="3"/>
            <charset val="128"/>
          </rPr>
          <t>対象月の</t>
        </r>
        <r>
          <rPr>
            <b/>
            <sz val="9"/>
            <color indexed="81"/>
            <rFont val="ＭＳ Ｐゴシック"/>
            <family val="3"/>
            <charset val="128"/>
          </rPr>
          <t>平均賃金日額を</t>
        </r>
        <r>
          <rPr>
            <sz val="9"/>
            <color indexed="81"/>
            <rFont val="ＭＳ Ｐゴシック"/>
            <family val="3"/>
            <charset val="128"/>
          </rPr>
          <t>計算します。</t>
        </r>
      </text>
    </comment>
    <comment ref="C25" authorId="0" shapeId="0" xr:uid="{00000000-0006-0000-0500-000014000000}">
      <text>
        <r>
          <rPr>
            <b/>
            <sz val="9"/>
            <color indexed="81"/>
            <rFont val="ＭＳ Ｐゴシック"/>
            <family val="3"/>
            <charset val="128"/>
          </rPr>
          <t>平均賃金日額が8,000円超</t>
        </r>
        <r>
          <rPr>
            <sz val="9"/>
            <color indexed="81"/>
            <rFont val="ＭＳ Ｐゴシック"/>
            <family val="3"/>
            <charset val="128"/>
          </rPr>
          <t>の場合、</t>
        </r>
        <r>
          <rPr>
            <b/>
            <sz val="9"/>
            <color indexed="81"/>
            <rFont val="ＭＳ Ｐゴシック"/>
            <family val="3"/>
            <charset val="128"/>
          </rPr>
          <t>超過</t>
        </r>
        <r>
          <rPr>
            <sz val="9"/>
            <color indexed="81"/>
            <rFont val="ＭＳ Ｐゴシック"/>
            <family val="3"/>
            <charset val="128"/>
          </rPr>
          <t>と表示されます。</t>
        </r>
      </text>
    </comment>
    <comment ref="C26" authorId="0" shapeId="0" xr:uid="{00000000-0006-0000-0500-000015000000}">
      <text>
        <r>
          <rPr>
            <b/>
            <sz val="9"/>
            <color indexed="81"/>
            <rFont val="ＭＳ Ｐゴシック"/>
            <family val="3"/>
            <charset val="128"/>
          </rPr>
          <t>自動計算されます。</t>
        </r>
      </text>
    </comment>
    <comment ref="C27" authorId="0" shapeId="0" xr:uid="{00000000-0006-0000-0500-000016000000}">
      <text>
        <r>
          <rPr>
            <b/>
            <sz val="9"/>
            <color indexed="81"/>
            <rFont val="ＭＳ Ｐゴシック"/>
            <family val="3"/>
            <charset val="128"/>
          </rPr>
          <t>自動計算されます。</t>
        </r>
      </text>
    </comment>
    <comment ref="C28" authorId="0" shapeId="0" xr:uid="{00000000-0006-0000-0500-000017000000}">
      <text>
        <r>
          <rPr>
            <b/>
            <sz val="9"/>
            <color indexed="81"/>
            <rFont val="ＭＳ Ｐゴシック"/>
            <family val="3"/>
            <charset val="128"/>
          </rPr>
          <t>従事割合</t>
        </r>
        <r>
          <rPr>
            <sz val="9"/>
            <color indexed="81"/>
            <rFont val="ＭＳ Ｐゴシック"/>
            <family val="3"/>
            <charset val="128"/>
          </rPr>
          <t>に基づき自動計算されます。</t>
        </r>
      </text>
    </comment>
    <comment ref="C29" authorId="0" shapeId="0" xr:uid="{00000000-0006-0000-0500-000018000000}">
      <text>
        <r>
          <rPr>
            <b/>
            <sz val="9"/>
            <color indexed="81"/>
            <rFont val="ＭＳ Ｐゴシック"/>
            <family val="3"/>
            <charset val="128"/>
          </rPr>
          <t>入力しないでください。</t>
        </r>
      </text>
    </comment>
    <comment ref="C30" authorId="0" shapeId="0" xr:uid="{00000000-0006-0000-0500-000019000000}">
      <text>
        <r>
          <rPr>
            <b/>
            <sz val="9"/>
            <color indexed="81"/>
            <rFont val="ＭＳ Ｐゴシック"/>
            <family val="3"/>
            <charset val="128"/>
          </rPr>
          <t>入力しないでください。</t>
        </r>
      </text>
    </comment>
    <comment ref="C31" authorId="0" shapeId="0" xr:uid="{00000000-0006-0000-0500-00001A000000}">
      <text>
        <r>
          <rPr>
            <b/>
            <sz val="9"/>
            <color indexed="81"/>
            <rFont val="ＭＳ Ｐゴシック"/>
            <family val="3"/>
            <charset val="128"/>
          </rPr>
          <t>入力しないでください。</t>
        </r>
      </text>
    </comment>
    <comment ref="C32" authorId="0" shapeId="0" xr:uid="{00000000-0006-0000-0500-00001B000000}">
      <text>
        <r>
          <rPr>
            <b/>
            <sz val="9"/>
            <color indexed="81"/>
            <rFont val="ＭＳ Ｐゴシック"/>
            <family val="3"/>
            <charset val="128"/>
          </rPr>
          <t>入力しないでください。</t>
        </r>
      </text>
    </comment>
    <comment ref="B54" authorId="0" shapeId="0" xr:uid="{00000000-0006-0000-0500-00001C000000}">
      <text>
        <r>
          <rPr>
            <sz val="9"/>
            <color indexed="81"/>
            <rFont val="ＭＳ Ｐゴシック"/>
            <family val="3"/>
            <charset val="128"/>
          </rPr>
          <t>証拠書類が揃わないなど</t>
        </r>
        <r>
          <rPr>
            <b/>
            <sz val="9"/>
            <color indexed="81"/>
            <rFont val="ＭＳ Ｐゴシック"/>
            <family val="3"/>
            <charset val="128"/>
          </rPr>
          <t>特別な事情</t>
        </r>
        <r>
          <rPr>
            <sz val="9"/>
            <color indexed="81"/>
            <rFont val="ＭＳ Ｐゴシック"/>
            <family val="3"/>
            <charset val="128"/>
          </rPr>
          <t>がある場合のみ、ご記載ください。</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00000000-0006-0000-0600-000001000000}">
      <text>
        <r>
          <rPr>
            <b/>
            <sz val="9"/>
            <color indexed="81"/>
            <rFont val="ＭＳ Ｐゴシック"/>
            <family val="3"/>
            <charset val="128"/>
          </rPr>
          <t>支払総括表の助成事業者名</t>
        </r>
        <r>
          <rPr>
            <sz val="9"/>
            <color indexed="81"/>
            <rFont val="ＭＳ Ｐゴシック"/>
            <family val="3"/>
            <charset val="128"/>
          </rPr>
          <t>が自動で転記されます。</t>
        </r>
      </text>
    </comment>
    <comment ref="A8" authorId="0" shapeId="0" xr:uid="{00000000-0006-0000-0600-000002000000}">
      <text>
        <r>
          <rPr>
            <sz val="9"/>
            <color indexed="81"/>
            <rFont val="ＭＳ Ｐゴシック"/>
            <family val="3"/>
            <charset val="128"/>
          </rPr>
          <t>品名を入力してください。</t>
        </r>
      </text>
    </comment>
    <comment ref="J8" authorId="0" shapeId="0" xr:uid="{00000000-0006-0000-0600-000003000000}">
      <text>
        <r>
          <rPr>
            <sz val="9"/>
            <color indexed="81"/>
            <rFont val="ＭＳ Ｐゴシック"/>
            <family val="3"/>
            <charset val="128"/>
          </rPr>
          <t>自動計算されます。</t>
        </r>
      </text>
    </comment>
    <comment ref="K8" authorId="0" shapeId="0" xr:uid="{00000000-0006-0000-0600-000004000000}">
      <text>
        <r>
          <rPr>
            <sz val="9"/>
            <color indexed="81"/>
            <rFont val="ＭＳ Ｐゴシック"/>
            <family val="3"/>
            <charset val="128"/>
          </rPr>
          <t>契約書等から契約年月日を西暦で入力してください。
（例）2025/4/1</t>
        </r>
      </text>
    </comment>
    <comment ref="L8" authorId="0" shapeId="0" xr:uid="{00000000-0006-0000-0600-000005000000}">
      <text>
        <r>
          <rPr>
            <sz val="9"/>
            <color indexed="81"/>
            <rFont val="ＭＳ Ｐゴシック"/>
            <family val="3"/>
            <charset val="128"/>
          </rPr>
          <t>通帳等から支払月日を西暦で入力してください。
（例）2025/7/30</t>
        </r>
      </text>
    </comment>
    <comment ref="M8" authorId="0" shapeId="0" xr:uid="{00000000-0006-0000-0600-000006000000}">
      <text>
        <r>
          <rPr>
            <sz val="9"/>
            <color indexed="81"/>
            <rFont val="ＭＳ Ｐゴシック"/>
            <family val="3"/>
            <charset val="128"/>
          </rPr>
          <t>支払先の企業名等を入力してください。</t>
        </r>
      </text>
    </comment>
    <comment ref="N8" authorId="0" shapeId="0" xr:uid="{00000000-0006-0000-0600-000007000000}">
      <text>
        <r>
          <rPr>
            <sz val="9"/>
            <color indexed="81"/>
            <rFont val="ＭＳ Ｐゴシック"/>
            <family val="3"/>
            <charset val="128"/>
          </rPr>
          <t>支出番号を入力してください。
（例）
委－１，委－２</t>
        </r>
      </text>
    </comment>
    <comment ref="O8" authorId="0" shapeId="0" xr:uid="{00000000-0006-0000-0600-000008000000}">
      <text>
        <r>
          <rPr>
            <sz val="9"/>
            <color indexed="81"/>
            <rFont val="ＭＳ Ｐゴシック"/>
            <family val="3"/>
            <charset val="128"/>
          </rPr>
          <t>記入しないでください。</t>
        </r>
      </text>
    </comment>
    <comment ref="P8" authorId="0" shapeId="0" xr:uid="{00000000-0006-0000-0600-000009000000}">
      <text>
        <r>
          <rPr>
            <sz val="9"/>
            <color indexed="81"/>
            <rFont val="ＭＳ Ｐゴシック"/>
            <family val="3"/>
            <charset val="128"/>
          </rPr>
          <t>記入しないでください。</t>
        </r>
      </text>
    </comment>
    <comment ref="M9" authorId="0" shapeId="0" xr:uid="{00000000-0006-0000-0600-00000A000000}">
      <text>
        <r>
          <rPr>
            <sz val="9"/>
            <color indexed="81"/>
            <rFont val="ＭＳ Ｐゴシック"/>
            <family val="3"/>
            <charset val="128"/>
          </rPr>
          <t>支払方法を○で囲んでください。</t>
        </r>
      </text>
    </comment>
    <comment ref="O9" authorId="0" shapeId="0" xr:uid="{00000000-0006-0000-0600-00000B000000}">
      <text>
        <r>
          <rPr>
            <sz val="9"/>
            <color indexed="81"/>
            <rFont val="ＭＳ Ｐゴシック"/>
            <family val="3"/>
            <charset val="128"/>
          </rPr>
          <t>記入しないでください。</t>
        </r>
      </text>
    </comment>
    <comment ref="P9" authorId="0" shapeId="0" xr:uid="{00000000-0006-0000-0600-00000C000000}">
      <text>
        <r>
          <rPr>
            <sz val="9"/>
            <color indexed="81"/>
            <rFont val="ＭＳ Ｐゴシック"/>
            <family val="3"/>
            <charset val="128"/>
          </rPr>
          <t>記入しないでください。</t>
        </r>
      </text>
    </comment>
    <comment ref="A10" authorId="0" shapeId="0" xr:uid="{00000000-0006-0000-0600-00000D000000}">
      <text>
        <r>
          <rPr>
            <sz val="9"/>
            <color indexed="81"/>
            <rFont val="ＭＳ Ｐゴシック"/>
            <family val="3"/>
            <charset val="128"/>
          </rPr>
          <t>品名を入力してください。</t>
        </r>
      </text>
    </comment>
    <comment ref="J10" authorId="0" shapeId="0" xr:uid="{00000000-0006-0000-0600-00000E000000}">
      <text>
        <r>
          <rPr>
            <sz val="9"/>
            <color indexed="81"/>
            <rFont val="ＭＳ Ｐゴシック"/>
            <family val="3"/>
            <charset val="128"/>
          </rPr>
          <t>自動計算されます。</t>
        </r>
      </text>
    </comment>
    <comment ref="K10" authorId="0" shapeId="0" xr:uid="{00000000-0006-0000-0600-00000F000000}">
      <text>
        <r>
          <rPr>
            <sz val="9"/>
            <color indexed="81"/>
            <rFont val="ＭＳ Ｐゴシック"/>
            <family val="3"/>
            <charset val="128"/>
          </rPr>
          <t>契約書等から契約年月日を西暦で入力してください。
（例）2025/4/1</t>
        </r>
      </text>
    </comment>
    <comment ref="L10" authorId="0" shapeId="0" xr:uid="{00000000-0006-0000-0600-000010000000}">
      <text>
        <r>
          <rPr>
            <sz val="9"/>
            <color indexed="81"/>
            <rFont val="ＭＳ Ｐゴシック"/>
            <family val="3"/>
            <charset val="128"/>
          </rPr>
          <t>通帳等から支払月日を西暦で入力してください。
（例）2025/7/30</t>
        </r>
      </text>
    </comment>
    <comment ref="M10" authorId="0" shapeId="0" xr:uid="{00000000-0006-0000-0600-000011000000}">
      <text>
        <r>
          <rPr>
            <sz val="9"/>
            <color indexed="81"/>
            <rFont val="ＭＳ Ｐゴシック"/>
            <family val="3"/>
            <charset val="128"/>
          </rPr>
          <t>支払先の企業名等を入力してください。</t>
        </r>
      </text>
    </comment>
    <comment ref="N10" authorId="0" shapeId="0" xr:uid="{00000000-0006-0000-0600-000012000000}">
      <text>
        <r>
          <rPr>
            <sz val="9"/>
            <color indexed="81"/>
            <rFont val="ＭＳ Ｐゴシック"/>
            <family val="3"/>
            <charset val="128"/>
          </rPr>
          <t>支出番号を入力してください。
（例）
委－１，委－２</t>
        </r>
      </text>
    </comment>
    <comment ref="O10" authorId="0" shapeId="0" xr:uid="{00000000-0006-0000-0600-000013000000}">
      <text>
        <r>
          <rPr>
            <sz val="9"/>
            <color indexed="81"/>
            <rFont val="ＭＳ Ｐゴシック"/>
            <family val="3"/>
            <charset val="128"/>
          </rPr>
          <t>記入しないでください。</t>
        </r>
      </text>
    </comment>
    <comment ref="P10" authorId="0" shapeId="0" xr:uid="{00000000-0006-0000-0600-000014000000}">
      <text>
        <r>
          <rPr>
            <sz val="9"/>
            <color indexed="81"/>
            <rFont val="ＭＳ Ｐゴシック"/>
            <family val="3"/>
            <charset val="128"/>
          </rPr>
          <t>記入しないでください。</t>
        </r>
      </text>
    </comment>
    <comment ref="M11" authorId="0" shapeId="0" xr:uid="{00000000-0006-0000-0600-000015000000}">
      <text>
        <r>
          <rPr>
            <sz val="9"/>
            <color indexed="81"/>
            <rFont val="ＭＳ Ｐゴシック"/>
            <family val="3"/>
            <charset val="128"/>
          </rPr>
          <t>支払方法を○で囲んでください。</t>
        </r>
      </text>
    </comment>
    <comment ref="O11" authorId="0" shapeId="0" xr:uid="{00000000-0006-0000-0600-000016000000}">
      <text>
        <r>
          <rPr>
            <sz val="9"/>
            <color indexed="81"/>
            <rFont val="ＭＳ Ｐゴシック"/>
            <family val="3"/>
            <charset val="128"/>
          </rPr>
          <t>記入しないでください。</t>
        </r>
      </text>
    </comment>
    <comment ref="P11" authorId="0" shapeId="0" xr:uid="{00000000-0006-0000-0600-000017000000}">
      <text>
        <r>
          <rPr>
            <sz val="9"/>
            <color indexed="81"/>
            <rFont val="ＭＳ Ｐゴシック"/>
            <family val="3"/>
            <charset val="128"/>
          </rPr>
          <t>記入しないでください。</t>
        </r>
      </text>
    </comment>
    <comment ref="A12" authorId="0" shapeId="0" xr:uid="{00000000-0006-0000-0600-000018000000}">
      <text>
        <r>
          <rPr>
            <sz val="9"/>
            <color indexed="81"/>
            <rFont val="ＭＳ Ｐゴシック"/>
            <family val="3"/>
            <charset val="128"/>
          </rPr>
          <t>品名を入力してください。</t>
        </r>
      </text>
    </comment>
    <comment ref="J12" authorId="0" shapeId="0" xr:uid="{00000000-0006-0000-0600-000019000000}">
      <text>
        <r>
          <rPr>
            <sz val="9"/>
            <color indexed="81"/>
            <rFont val="ＭＳ Ｐゴシック"/>
            <family val="3"/>
            <charset val="128"/>
          </rPr>
          <t>自動計算されます。</t>
        </r>
      </text>
    </comment>
    <comment ref="K12" authorId="0" shapeId="0" xr:uid="{00000000-0006-0000-0600-00001A000000}">
      <text>
        <r>
          <rPr>
            <sz val="9"/>
            <color indexed="81"/>
            <rFont val="ＭＳ Ｐゴシック"/>
            <family val="3"/>
            <charset val="128"/>
          </rPr>
          <t>契約書等から契約年月日を西暦で入力してください。
（例）2025/4/1</t>
        </r>
      </text>
    </comment>
    <comment ref="L12" authorId="0" shapeId="0" xr:uid="{00000000-0006-0000-0600-00001B000000}">
      <text>
        <r>
          <rPr>
            <sz val="9"/>
            <color indexed="81"/>
            <rFont val="ＭＳ Ｐゴシック"/>
            <family val="3"/>
            <charset val="128"/>
          </rPr>
          <t>通帳等から支払月日を西暦で入力してください。
（例）2025/7/30</t>
        </r>
      </text>
    </comment>
    <comment ref="M12" authorId="0" shapeId="0" xr:uid="{00000000-0006-0000-0600-00001C000000}">
      <text>
        <r>
          <rPr>
            <sz val="9"/>
            <color indexed="81"/>
            <rFont val="ＭＳ Ｐゴシック"/>
            <family val="3"/>
            <charset val="128"/>
          </rPr>
          <t>支払先の企業名等を入力してください。</t>
        </r>
      </text>
    </comment>
    <comment ref="N12" authorId="0" shapeId="0" xr:uid="{00000000-0006-0000-0600-00001D000000}">
      <text>
        <r>
          <rPr>
            <sz val="9"/>
            <color indexed="81"/>
            <rFont val="ＭＳ Ｐゴシック"/>
            <family val="3"/>
            <charset val="128"/>
          </rPr>
          <t>支出番号を入力してください。
（例）
委－１，委－２</t>
        </r>
      </text>
    </comment>
    <comment ref="O12" authorId="0" shapeId="0" xr:uid="{00000000-0006-0000-0600-00001E000000}">
      <text>
        <r>
          <rPr>
            <sz val="9"/>
            <color indexed="81"/>
            <rFont val="ＭＳ Ｐゴシック"/>
            <family val="3"/>
            <charset val="128"/>
          </rPr>
          <t>記入しないでください。</t>
        </r>
      </text>
    </comment>
    <comment ref="P12" authorId="0" shapeId="0" xr:uid="{00000000-0006-0000-0600-00001F000000}">
      <text>
        <r>
          <rPr>
            <sz val="9"/>
            <color indexed="81"/>
            <rFont val="ＭＳ Ｐゴシック"/>
            <family val="3"/>
            <charset val="128"/>
          </rPr>
          <t>記入しないでください。</t>
        </r>
      </text>
    </comment>
    <comment ref="M13" authorId="0" shapeId="0" xr:uid="{00000000-0006-0000-0600-000020000000}">
      <text>
        <r>
          <rPr>
            <sz val="9"/>
            <color indexed="81"/>
            <rFont val="ＭＳ Ｐゴシック"/>
            <family val="3"/>
            <charset val="128"/>
          </rPr>
          <t>支払方法を○で囲んでください。</t>
        </r>
      </text>
    </comment>
    <comment ref="O13" authorId="0" shapeId="0" xr:uid="{00000000-0006-0000-0600-000021000000}">
      <text>
        <r>
          <rPr>
            <sz val="9"/>
            <color indexed="81"/>
            <rFont val="ＭＳ Ｐゴシック"/>
            <family val="3"/>
            <charset val="128"/>
          </rPr>
          <t>記入しないでください。</t>
        </r>
      </text>
    </comment>
    <comment ref="P13" authorId="0" shapeId="0" xr:uid="{00000000-0006-0000-0600-000022000000}">
      <text>
        <r>
          <rPr>
            <sz val="9"/>
            <color indexed="81"/>
            <rFont val="ＭＳ Ｐゴシック"/>
            <family val="3"/>
            <charset val="128"/>
          </rPr>
          <t>記入しないでください。</t>
        </r>
      </text>
    </comment>
    <comment ref="G14" authorId="0" shapeId="0" xr:uid="{00000000-0006-0000-0600-000023000000}">
      <text>
        <r>
          <rPr>
            <b/>
            <sz val="9"/>
            <color indexed="81"/>
            <rFont val="ＭＳ Ｐゴシック"/>
            <family val="3"/>
            <charset val="128"/>
          </rPr>
          <t>支払総括表</t>
        </r>
        <r>
          <rPr>
            <sz val="9"/>
            <color indexed="81"/>
            <rFont val="ＭＳ Ｐゴシック"/>
            <family val="3"/>
            <charset val="128"/>
          </rPr>
          <t>の</t>
        </r>
        <r>
          <rPr>
            <b/>
            <sz val="9"/>
            <color indexed="81"/>
            <rFont val="ＭＳ Ｐゴシック"/>
            <family val="3"/>
            <charset val="128"/>
          </rPr>
          <t>支払金額　Ａ（税込）</t>
        </r>
        <r>
          <rPr>
            <sz val="9"/>
            <color indexed="81"/>
            <rFont val="ＭＳ Ｐゴシック"/>
            <family val="3"/>
            <charset val="128"/>
          </rPr>
          <t>に自動入力されます。</t>
        </r>
      </text>
    </comment>
    <comment ref="H14" authorId="0" shapeId="0" xr:uid="{00000000-0006-0000-0600-000024000000}">
      <text>
        <r>
          <rPr>
            <b/>
            <sz val="9"/>
            <color indexed="81"/>
            <rFont val="ＭＳ Ｐゴシック"/>
            <family val="3"/>
            <charset val="128"/>
          </rPr>
          <t>支払総括表</t>
        </r>
        <r>
          <rPr>
            <sz val="9"/>
            <color indexed="81"/>
            <rFont val="ＭＳ Ｐゴシック"/>
            <family val="3"/>
            <charset val="128"/>
          </rPr>
          <t>の</t>
        </r>
        <r>
          <rPr>
            <b/>
            <sz val="9"/>
            <color indexed="81"/>
            <rFont val="ＭＳ Ｐゴシック"/>
            <family val="3"/>
            <charset val="128"/>
          </rPr>
          <t>対象外経費　Ｂ（消費税）</t>
        </r>
        <r>
          <rPr>
            <sz val="9"/>
            <color indexed="81"/>
            <rFont val="ＭＳ Ｐゴシック"/>
            <family val="3"/>
            <charset val="128"/>
          </rPr>
          <t>にに自動入力されます。</t>
        </r>
      </text>
    </comment>
    <comment ref="I14" authorId="0" shapeId="0" xr:uid="{00000000-0006-0000-0600-000025000000}">
      <text>
        <r>
          <rPr>
            <b/>
            <sz val="9"/>
            <color indexed="81"/>
            <rFont val="ＭＳ Ｐゴシック"/>
            <family val="3"/>
            <charset val="128"/>
          </rPr>
          <t>支払総括表</t>
        </r>
        <r>
          <rPr>
            <sz val="9"/>
            <color indexed="81"/>
            <rFont val="ＭＳ Ｐゴシック"/>
            <family val="3"/>
            <charset val="128"/>
          </rPr>
          <t>の</t>
        </r>
        <r>
          <rPr>
            <b/>
            <sz val="9"/>
            <color indexed="81"/>
            <rFont val="ＭＳ Ｐゴシック"/>
            <family val="3"/>
            <charset val="128"/>
          </rPr>
          <t>対象外経費　Ｃ（ポイント等）</t>
        </r>
        <r>
          <rPr>
            <sz val="9"/>
            <color indexed="81"/>
            <rFont val="ＭＳ Ｐゴシック"/>
            <family val="3"/>
            <charset val="128"/>
          </rPr>
          <t>に自動入力されます。</t>
        </r>
      </text>
    </comment>
    <comment ref="J14" authorId="0" shapeId="0" xr:uid="{00000000-0006-0000-0600-000026000000}">
      <text>
        <r>
          <rPr>
            <b/>
            <sz val="9"/>
            <color indexed="81"/>
            <rFont val="ＭＳ Ｐゴシック"/>
            <family val="3"/>
            <charset val="128"/>
          </rPr>
          <t>支払総括表</t>
        </r>
        <r>
          <rPr>
            <sz val="9"/>
            <color indexed="81"/>
            <rFont val="ＭＳ Ｐゴシック"/>
            <family val="3"/>
            <charset val="128"/>
          </rPr>
          <t>の</t>
        </r>
        <r>
          <rPr>
            <b/>
            <sz val="9"/>
            <color indexed="81"/>
            <rFont val="ＭＳ Ｐゴシック"/>
            <family val="3"/>
            <charset val="128"/>
          </rPr>
          <t>助成対象経費（Ａ－Ｂ－Ｃ）に</t>
        </r>
        <r>
          <rPr>
            <sz val="9"/>
            <color indexed="81"/>
            <rFont val="ＭＳ Ｐゴシック"/>
            <family val="3"/>
            <charset val="128"/>
          </rPr>
          <t>自動入力されます。</t>
        </r>
      </text>
    </comment>
    <comment ref="B15" authorId="0" shapeId="0" xr:uid="{00000000-0006-0000-0600-000027000000}">
      <text>
        <r>
          <rPr>
            <sz val="9"/>
            <color indexed="81"/>
            <rFont val="ＭＳ Ｐゴシック"/>
            <family val="3"/>
            <charset val="128"/>
          </rPr>
          <t>証拠書類が揃わないなど特別な事情がある場合のみ、ご記載ください。</t>
        </r>
      </text>
    </comment>
  </commentList>
</comments>
</file>

<file path=xl/sharedStrings.xml><?xml version="1.0" encoding="utf-8"?>
<sst xmlns="http://schemas.openxmlformats.org/spreadsheetml/2006/main" count="488" uniqueCount="160">
  <si>
    <t>数量</t>
    <rPh sb="0" eb="2">
      <t>スウリョウ</t>
    </rPh>
    <phoneticPr fontId="3"/>
  </si>
  <si>
    <t>合　　　　計</t>
    <rPh sb="0" eb="1">
      <t>ゴウ</t>
    </rPh>
    <rPh sb="5" eb="6">
      <t>ケイ</t>
    </rPh>
    <phoneticPr fontId="3"/>
  </si>
  <si>
    <t>支払先企業名</t>
    <rPh sb="0" eb="2">
      <t>シハライ</t>
    </rPh>
    <rPh sb="2" eb="3">
      <t>サキ</t>
    </rPh>
    <rPh sb="3" eb="5">
      <t>キギョウ</t>
    </rPh>
    <rPh sb="5" eb="6">
      <t>メイ</t>
    </rPh>
    <phoneticPr fontId="3"/>
  </si>
  <si>
    <t>備考</t>
    <rPh sb="0" eb="2">
      <t>ビコウ</t>
    </rPh>
    <phoneticPr fontId="3"/>
  </si>
  <si>
    <t>（単位：円）</t>
    <rPh sb="1" eb="3">
      <t>タンイ</t>
    </rPh>
    <rPh sb="4" eb="5">
      <t>エン</t>
    </rPh>
    <phoneticPr fontId="3"/>
  </si>
  <si>
    <t>（単位：円）</t>
  </si>
  <si>
    <t>経費明細</t>
    <rPh sb="0" eb="2">
      <t>ケイヒ</t>
    </rPh>
    <rPh sb="2" eb="4">
      <t>メイサイ</t>
    </rPh>
    <phoneticPr fontId="3"/>
  </si>
  <si>
    <t>支払方法（いずれかに○）</t>
    <rPh sb="0" eb="2">
      <t>シハライ</t>
    </rPh>
    <rPh sb="2" eb="4">
      <t>ホウホウ</t>
    </rPh>
    <phoneticPr fontId="3"/>
  </si>
  <si>
    <t>品　　　名</t>
    <rPh sb="0" eb="1">
      <t>シナ</t>
    </rPh>
    <rPh sb="4" eb="5">
      <t>メイ</t>
    </rPh>
    <phoneticPr fontId="3"/>
  </si>
  <si>
    <t>（Ａ）</t>
    <phoneticPr fontId="3"/>
  </si>
  <si>
    <t>合　　　計</t>
    <rPh sb="0" eb="1">
      <t>ゴウ</t>
    </rPh>
    <rPh sb="4" eb="5">
      <t>ケイ</t>
    </rPh>
    <phoneticPr fontId="3"/>
  </si>
  <si>
    <t>対象期間</t>
    <rPh sb="0" eb="2">
      <t>タイショウ</t>
    </rPh>
    <rPh sb="2" eb="4">
      <t>キカン</t>
    </rPh>
    <phoneticPr fontId="3"/>
  </si>
  <si>
    <t>種別</t>
    <rPh sb="0" eb="2">
      <t>シュベツ</t>
    </rPh>
    <phoneticPr fontId="3"/>
  </si>
  <si>
    <t>従事者氏名</t>
    <rPh sb="0" eb="3">
      <t>ジュウジシャ</t>
    </rPh>
    <rPh sb="3" eb="5">
      <t>シメイ</t>
    </rPh>
    <phoneticPr fontId="3"/>
  </si>
  <si>
    <t>経　費　区　分　別　支　払　明　細　表</t>
    <rPh sb="0" eb="1">
      <t>キョウ</t>
    </rPh>
    <rPh sb="2" eb="3">
      <t>ヒ</t>
    </rPh>
    <rPh sb="4" eb="5">
      <t>ク</t>
    </rPh>
    <rPh sb="6" eb="7">
      <t>ブン</t>
    </rPh>
    <rPh sb="8" eb="9">
      <t>ベツ</t>
    </rPh>
    <rPh sb="10" eb="11">
      <t>ササ</t>
    </rPh>
    <rPh sb="12" eb="13">
      <t>フツ</t>
    </rPh>
    <rPh sb="14" eb="15">
      <t>メイ</t>
    </rPh>
    <rPh sb="16" eb="17">
      <t>ホソ</t>
    </rPh>
    <rPh sb="18" eb="19">
      <t>ヒョウ</t>
    </rPh>
    <phoneticPr fontId="3"/>
  </si>
  <si>
    <t>（単位：円）</t>
    <phoneticPr fontId="3"/>
  </si>
  <si>
    <t>経費区分</t>
    <rPh sb="0" eb="2">
      <t>ケイヒ</t>
    </rPh>
    <rPh sb="2" eb="4">
      <t>クブン</t>
    </rPh>
    <phoneticPr fontId="3"/>
  </si>
  <si>
    <t>事業費</t>
    <rPh sb="0" eb="2">
      <t>ジギョウ</t>
    </rPh>
    <rPh sb="2" eb="3">
      <t>ヒ</t>
    </rPh>
    <phoneticPr fontId="3"/>
  </si>
  <si>
    <t>計</t>
    <rPh sb="0" eb="1">
      <t>ケイ</t>
    </rPh>
    <phoneticPr fontId="3"/>
  </si>
  <si>
    <t>備　　考</t>
    <rPh sb="0" eb="1">
      <t>ソナエ</t>
    </rPh>
    <rPh sb="3" eb="4">
      <t>コウ</t>
    </rPh>
    <phoneticPr fontId="3"/>
  </si>
  <si>
    <t>（Ｂ）</t>
    <phoneticPr fontId="3"/>
  </si>
  <si>
    <t>助成対象経費
（Ａ-Ｂ）</t>
    <rPh sb="0" eb="2">
      <t>ジョセイ</t>
    </rPh>
    <rPh sb="2" eb="4">
      <t>タイショウ</t>
    </rPh>
    <rPh sb="4" eb="6">
      <t>ケイヒ</t>
    </rPh>
    <phoneticPr fontId="3"/>
  </si>
  <si>
    <t>（注４）　必要に応じ、行を挿入してください。</t>
    <rPh sb="1" eb="2">
      <t>チュウ</t>
    </rPh>
    <rPh sb="5" eb="7">
      <t>ヒツヨウ</t>
    </rPh>
    <rPh sb="8" eb="9">
      <t>オウ</t>
    </rPh>
    <rPh sb="11" eb="12">
      <t>ギョウ</t>
    </rPh>
    <rPh sb="13" eb="15">
      <t>ソウニュウ</t>
    </rPh>
    <phoneticPr fontId="3"/>
  </si>
  <si>
    <t>助成事業者名：</t>
    <rPh sb="0" eb="2">
      <t>ジョセイ</t>
    </rPh>
    <rPh sb="2" eb="4">
      <t>ジギョウ</t>
    </rPh>
    <rPh sb="4" eb="5">
      <t>シャ</t>
    </rPh>
    <rPh sb="5" eb="6">
      <t>メイ</t>
    </rPh>
    <phoneticPr fontId="3"/>
  </si>
  <si>
    <t>産業財産権出願・導入費</t>
    <rPh sb="0" eb="2">
      <t>サンギョウ</t>
    </rPh>
    <rPh sb="2" eb="5">
      <t>ザイサンケン</t>
    </rPh>
    <rPh sb="5" eb="7">
      <t>シュツガン</t>
    </rPh>
    <rPh sb="8" eb="10">
      <t>ドウニュウ</t>
    </rPh>
    <rPh sb="10" eb="11">
      <t>ヒ</t>
    </rPh>
    <phoneticPr fontId="3"/>
  </si>
  <si>
    <t>従　業　員　人　件　費　総　括　表</t>
    <rPh sb="0" eb="1">
      <t>ジュウ</t>
    </rPh>
    <rPh sb="2" eb="3">
      <t>ギョウ</t>
    </rPh>
    <rPh sb="4" eb="5">
      <t>イン</t>
    </rPh>
    <rPh sb="6" eb="7">
      <t>ジン</t>
    </rPh>
    <rPh sb="8" eb="9">
      <t>ケン</t>
    </rPh>
    <rPh sb="10" eb="11">
      <t>ヒ</t>
    </rPh>
    <rPh sb="12" eb="13">
      <t>フサ</t>
    </rPh>
    <rPh sb="14" eb="15">
      <t>クク</t>
    </rPh>
    <rPh sb="16" eb="17">
      <t>ヒョウ</t>
    </rPh>
    <phoneticPr fontId="3"/>
  </si>
  <si>
    <t>※全て税抜金額</t>
    <rPh sb="1" eb="2">
      <t>スベ</t>
    </rPh>
    <rPh sb="3" eb="4">
      <t>ゼイ</t>
    </rPh>
    <rPh sb="4" eb="5">
      <t>ヌ</t>
    </rPh>
    <rPh sb="5" eb="7">
      <t>キンガク</t>
    </rPh>
    <phoneticPr fontId="3"/>
  </si>
  <si>
    <t>　－　</t>
    <phoneticPr fontId="3"/>
  </si>
  <si>
    <t>　－　</t>
    <phoneticPr fontId="3"/>
  </si>
  <si>
    <t>支出
番号</t>
    <rPh sb="0" eb="2">
      <t>シシュツ</t>
    </rPh>
    <rPh sb="3" eb="5">
      <t>バンゴウ</t>
    </rPh>
    <phoneticPr fontId="3"/>
  </si>
  <si>
    <t>契約
年月日</t>
    <rPh sb="0" eb="1">
      <t>チギリ</t>
    </rPh>
    <rPh sb="1" eb="2">
      <t>ヤク</t>
    </rPh>
    <rPh sb="3" eb="6">
      <t>ネンガッピ</t>
    </rPh>
    <phoneticPr fontId="3"/>
  </si>
  <si>
    <t>支払
年月日</t>
    <rPh sb="0" eb="1">
      <t>ササ</t>
    </rPh>
    <rPh sb="1" eb="2">
      <t>フツ</t>
    </rPh>
    <rPh sb="3" eb="6">
      <t>ネンガッピ</t>
    </rPh>
    <phoneticPr fontId="3"/>
  </si>
  <si>
    <t>従業員人件費※</t>
    <rPh sb="0" eb="1">
      <t>ジュウ</t>
    </rPh>
    <rPh sb="1" eb="2">
      <t>ギョウ</t>
    </rPh>
    <rPh sb="2" eb="3">
      <t>イン</t>
    </rPh>
    <rPh sb="3" eb="4">
      <t>ヒト</t>
    </rPh>
    <rPh sb="4" eb="5">
      <t>ケン</t>
    </rPh>
    <rPh sb="5" eb="6">
      <t>ヒ</t>
    </rPh>
    <phoneticPr fontId="3"/>
  </si>
  <si>
    <t>賃借料</t>
    <rPh sb="0" eb="1">
      <t>チン</t>
    </rPh>
    <rPh sb="1" eb="2">
      <t>シャク</t>
    </rPh>
    <rPh sb="2" eb="3">
      <t>リョウ</t>
    </rPh>
    <phoneticPr fontId="3"/>
  </si>
  <si>
    <t>広告費</t>
    <rPh sb="0" eb="3">
      <t>コウコクヒ</t>
    </rPh>
    <phoneticPr fontId="3"/>
  </si>
  <si>
    <t>振込・振込以外（     　）</t>
    <rPh sb="0" eb="2">
      <t>フリコミ</t>
    </rPh>
    <rPh sb="3" eb="5">
      <t>フリコミ</t>
    </rPh>
    <rPh sb="5" eb="7">
      <t>イガイ</t>
    </rPh>
    <phoneticPr fontId="3"/>
  </si>
  <si>
    <t>支払金額　Ａ
（税込）</t>
    <rPh sb="0" eb="2">
      <t>シハライ</t>
    </rPh>
    <rPh sb="2" eb="3">
      <t>キン</t>
    </rPh>
    <rPh sb="3" eb="4">
      <t>ガク</t>
    </rPh>
    <rPh sb="8" eb="10">
      <t>ゼイコミ</t>
    </rPh>
    <phoneticPr fontId="3"/>
  </si>
  <si>
    <t>対象外経費　Ｃ
（ポイント等）</t>
    <rPh sb="0" eb="3">
      <t>タイショウガイ</t>
    </rPh>
    <rPh sb="3" eb="5">
      <t>ケイヒ</t>
    </rPh>
    <rPh sb="13" eb="14">
      <t>トウ</t>
    </rPh>
    <phoneticPr fontId="3"/>
  </si>
  <si>
    <t>様式第５－３号（別紙１－２）</t>
    <rPh sb="0" eb="2">
      <t>ヨウシキ</t>
    </rPh>
    <rPh sb="2" eb="3">
      <t>ダイ</t>
    </rPh>
    <rPh sb="6" eb="7">
      <t>ゴウ</t>
    </rPh>
    <rPh sb="8" eb="10">
      <t>ベッシ</t>
    </rPh>
    <phoneticPr fontId="3"/>
  </si>
  <si>
    <t>様式５－３号（別紙２－１）</t>
    <rPh sb="0" eb="2">
      <t>ヨウシキ</t>
    </rPh>
    <rPh sb="5" eb="6">
      <t>ゴウ</t>
    </rPh>
    <rPh sb="7" eb="9">
      <t>ベッシ</t>
    </rPh>
    <phoneticPr fontId="3"/>
  </si>
  <si>
    <t>給与　・　賃金</t>
    <rPh sb="0" eb="2">
      <t>キュウヨ</t>
    </rPh>
    <rPh sb="5" eb="7">
      <t>チンギン</t>
    </rPh>
    <phoneticPr fontId="3"/>
  </si>
  <si>
    <t>助成対象経費
（ Ａ－Ｂ－Ｃ ）</t>
    <rPh sb="0" eb="2">
      <t>ジョセイ</t>
    </rPh>
    <rPh sb="2" eb="4">
      <t>タイショウ</t>
    </rPh>
    <rPh sb="4" eb="6">
      <t>ケイヒ</t>
    </rPh>
    <phoneticPr fontId="3"/>
  </si>
  <si>
    <t>器具備品購入費</t>
    <rPh sb="0" eb="1">
      <t>ウツワ</t>
    </rPh>
    <rPh sb="1" eb="2">
      <t>グ</t>
    </rPh>
    <rPh sb="2" eb="3">
      <t>ソナエ</t>
    </rPh>
    <rPh sb="3" eb="4">
      <t>ヒン</t>
    </rPh>
    <rPh sb="4" eb="5">
      <t>コウ</t>
    </rPh>
    <rPh sb="5" eb="6">
      <t>イ</t>
    </rPh>
    <rPh sb="6" eb="7">
      <t>ヒ</t>
    </rPh>
    <phoneticPr fontId="3"/>
  </si>
  <si>
    <t>専門家指導費</t>
    <rPh sb="0" eb="3">
      <t>センモンカ</t>
    </rPh>
    <rPh sb="3" eb="5">
      <t>シドウ</t>
    </rPh>
    <rPh sb="5" eb="6">
      <t>ヒ</t>
    </rPh>
    <phoneticPr fontId="3"/>
  </si>
  <si>
    <t>単価
（税抜）</t>
    <rPh sb="0" eb="2">
      <t>タンカ</t>
    </rPh>
    <rPh sb="4" eb="6">
      <t>ゼイヌキ</t>
    </rPh>
    <phoneticPr fontId="3"/>
  </si>
  <si>
    <t>（Ａ-Ｂ-Ｃ）</t>
    <phoneticPr fontId="3"/>
  </si>
  <si>
    <t>（注３）　年月日は、「（西暦）. 8. 13 」のように記入してください。</t>
    <rPh sb="1" eb="2">
      <t>チュウ</t>
    </rPh>
    <rPh sb="12" eb="14">
      <t>セイレキ</t>
    </rPh>
    <phoneticPr fontId="3"/>
  </si>
  <si>
    <t>事務局欄</t>
    <rPh sb="0" eb="3">
      <t>ジムキョク</t>
    </rPh>
    <rPh sb="3" eb="4">
      <t>ラン</t>
    </rPh>
    <phoneticPr fontId="10"/>
  </si>
  <si>
    <t>実施</t>
    <rPh sb="0" eb="2">
      <t>ジッシ</t>
    </rPh>
    <phoneticPr fontId="10"/>
  </si>
  <si>
    <t>支払</t>
    <rPh sb="0" eb="2">
      <t>シハラ</t>
    </rPh>
    <phoneticPr fontId="10"/>
  </si>
  <si>
    <t>助成事業者名</t>
    <phoneticPr fontId="10"/>
  </si>
  <si>
    <t>助成事業従事者氏名</t>
    <phoneticPr fontId="10"/>
  </si>
  <si>
    <t>主な作業内容</t>
    <rPh sb="0" eb="1">
      <t>オモ</t>
    </rPh>
    <rPh sb="2" eb="4">
      <t>サギョウ</t>
    </rPh>
    <rPh sb="4" eb="6">
      <t>ナイヨウ</t>
    </rPh>
    <phoneticPr fontId="10"/>
  </si>
  <si>
    <t>従事割合</t>
    <rPh sb="0" eb="2">
      <t>ジュウジ</t>
    </rPh>
    <rPh sb="2" eb="4">
      <t>ワリアイ</t>
    </rPh>
    <phoneticPr fontId="10"/>
  </si>
  <si>
    <t>助成対象経費</t>
    <rPh sb="0" eb="2">
      <t>ジョセイ</t>
    </rPh>
    <rPh sb="2" eb="4">
      <t>タイショウ</t>
    </rPh>
    <rPh sb="4" eb="6">
      <t>ケイヒ</t>
    </rPh>
    <phoneticPr fontId="10"/>
  </si>
  <si>
    <t>助成対象外経費</t>
    <rPh sb="0" eb="2">
      <t>ジョセイ</t>
    </rPh>
    <rPh sb="2" eb="4">
      <t>タイショウ</t>
    </rPh>
    <rPh sb="4" eb="5">
      <t>ガイ</t>
    </rPh>
    <rPh sb="5" eb="7">
      <t>ケイヒ</t>
    </rPh>
    <phoneticPr fontId="10"/>
  </si>
  <si>
    <t>平均賃金日額</t>
    <rPh sb="0" eb="2">
      <t>ヘイキン</t>
    </rPh>
    <rPh sb="2" eb="4">
      <t>チンギン</t>
    </rPh>
    <rPh sb="4" eb="6">
      <t>ニチガク</t>
    </rPh>
    <phoneticPr fontId="10"/>
  </si>
  <si>
    <t>支払</t>
    <rPh sb="0" eb="2">
      <t>シハライ</t>
    </rPh>
    <phoneticPr fontId="10"/>
  </si>
  <si>
    <t>様式第５－３号(別紙１－１）</t>
    <rPh sb="0" eb="2">
      <t>ヨウシキ</t>
    </rPh>
    <rPh sb="2" eb="3">
      <t>ダイ</t>
    </rPh>
    <rPh sb="6" eb="7">
      <t>ゴウ</t>
    </rPh>
    <rPh sb="8" eb="10">
      <t>ベッシ</t>
    </rPh>
    <phoneticPr fontId="3"/>
  </si>
  <si>
    <t>支　払　総　括　表　（　中間　・　完了　）</t>
    <rPh sb="0" eb="1">
      <t>ササ</t>
    </rPh>
    <rPh sb="2" eb="3">
      <t>フツ</t>
    </rPh>
    <rPh sb="4" eb="5">
      <t>フサ</t>
    </rPh>
    <rPh sb="6" eb="7">
      <t>クク</t>
    </rPh>
    <rPh sb="8" eb="9">
      <t>ヒョウ</t>
    </rPh>
    <rPh sb="12" eb="14">
      <t>チュウカン</t>
    </rPh>
    <rPh sb="17" eb="19">
      <t>カンリョウ</t>
    </rPh>
    <phoneticPr fontId="3"/>
  </si>
  <si>
    <t>様式５－３号（別紙２－２）</t>
    <phoneticPr fontId="3"/>
  </si>
  <si>
    <t>雇用保険
加入状況</t>
    <rPh sb="0" eb="2">
      <t>コヨウ</t>
    </rPh>
    <rPh sb="2" eb="4">
      <t>ホケン</t>
    </rPh>
    <rPh sb="5" eb="7">
      <t>カニュウ</t>
    </rPh>
    <rPh sb="7" eb="9">
      <t>ジョウキョウ</t>
    </rPh>
    <phoneticPr fontId="3"/>
  </si>
  <si>
    <t>　　　　　　①　１週間の所定労働時間が２０時間以上であること</t>
    <phoneticPr fontId="3"/>
  </si>
  <si>
    <t>　　　　　　②　３１日以上の雇用見込みがあること</t>
    <phoneticPr fontId="3"/>
  </si>
  <si>
    <t>（注３）　雇用保険は以下の①、②をともに満たす従業員は必須となります（※加入していない場合はハローワーク等で加入が必要ない理由を確認してください）。</t>
    <rPh sb="1" eb="2">
      <t>チュウ</t>
    </rPh>
    <rPh sb="5" eb="7">
      <t>コヨウ</t>
    </rPh>
    <rPh sb="7" eb="9">
      <t>ホケン</t>
    </rPh>
    <rPh sb="10" eb="12">
      <t>イカ</t>
    </rPh>
    <rPh sb="20" eb="21">
      <t>ミ</t>
    </rPh>
    <rPh sb="23" eb="26">
      <t>ジュウギョウイン</t>
    </rPh>
    <rPh sb="27" eb="29">
      <t>ヒッス</t>
    </rPh>
    <phoneticPr fontId="3"/>
  </si>
  <si>
    <t>（注２）　対象外経費（ポイント等）欄（Ｃ）は、支払金額（Ａ）に含まれる代引手数料、ポイントカード等により付与されるポイント相当金額などの合計金額を記入してください。</t>
    <rPh sb="1" eb="2">
      <t>チュウ</t>
    </rPh>
    <rPh sb="5" eb="8">
      <t>タイショウガイ</t>
    </rPh>
    <rPh sb="8" eb="10">
      <t>ケイヒ</t>
    </rPh>
    <rPh sb="15" eb="16">
      <t>トウ</t>
    </rPh>
    <rPh sb="17" eb="18">
      <t>ラン</t>
    </rPh>
    <rPh sb="23" eb="25">
      <t>シハライ</t>
    </rPh>
    <rPh sb="25" eb="27">
      <t>キンガク</t>
    </rPh>
    <rPh sb="31" eb="32">
      <t>フク</t>
    </rPh>
    <rPh sb="35" eb="37">
      <t>ダイビ</t>
    </rPh>
    <rPh sb="37" eb="40">
      <t>テスウリョウ</t>
    </rPh>
    <rPh sb="48" eb="49">
      <t>トウ</t>
    </rPh>
    <rPh sb="52" eb="54">
      <t>フヨ</t>
    </rPh>
    <rPh sb="61" eb="63">
      <t>ソウトウ</t>
    </rPh>
    <rPh sb="63" eb="65">
      <t>キンガク</t>
    </rPh>
    <rPh sb="68" eb="70">
      <t>ゴウケイ</t>
    </rPh>
    <rPh sb="70" eb="72">
      <t>キンガク</t>
    </rPh>
    <rPh sb="73" eb="75">
      <t>キニュウ</t>
    </rPh>
    <phoneticPr fontId="3"/>
  </si>
  <si>
    <t>従業員人件費（月給制）個別明細表</t>
    <rPh sb="7" eb="8">
      <t>ツキ</t>
    </rPh>
    <phoneticPr fontId="10"/>
  </si>
  <si>
    <t>支払対象年月</t>
    <rPh sb="0" eb="2">
      <t>シハラ</t>
    </rPh>
    <rPh sb="2" eb="4">
      <t>タイショウ</t>
    </rPh>
    <rPh sb="4" eb="6">
      <t>ネンゲツ</t>
    </rPh>
    <phoneticPr fontId="3"/>
  </si>
  <si>
    <t>労働日数</t>
    <rPh sb="0" eb="2">
      <t>ロウドウ</t>
    </rPh>
    <rPh sb="2" eb="4">
      <t>ニッスウ</t>
    </rPh>
    <phoneticPr fontId="10"/>
  </si>
  <si>
    <t>労働時間数</t>
    <rPh sb="0" eb="2">
      <t>ロウドウ</t>
    </rPh>
    <rPh sb="2" eb="5">
      <t>ジカンスウ</t>
    </rPh>
    <phoneticPr fontId="10"/>
  </si>
  <si>
    <t>支払日</t>
    <rPh sb="0" eb="3">
      <t>シハライビ</t>
    </rPh>
    <phoneticPr fontId="3"/>
  </si>
  <si>
    <t>月給（基本給）合計（Ａ）</t>
    <rPh sb="7" eb="9">
      <t>ゴウケイ</t>
    </rPh>
    <phoneticPr fontId="10"/>
  </si>
  <si>
    <t>基本給合計額
Ａ</t>
    <rPh sb="0" eb="3">
      <t>キホンキュウ</t>
    </rPh>
    <rPh sb="3" eb="5">
      <t>ゴウケイ</t>
    </rPh>
    <rPh sb="5" eb="6">
      <t>ガク</t>
    </rPh>
    <phoneticPr fontId="3"/>
  </si>
  <si>
    <t>（Ｃ）</t>
    <phoneticPr fontId="3"/>
  </si>
  <si>
    <t>様式５－３号（別紙２－４）</t>
    <phoneticPr fontId="3"/>
  </si>
  <si>
    <t>時給（基本給）</t>
    <phoneticPr fontId="10"/>
  </si>
  <si>
    <t>特記事項</t>
    <rPh sb="0" eb="2">
      <t>トッキ</t>
    </rPh>
    <rPh sb="2" eb="4">
      <t>ジコウ</t>
    </rPh>
    <phoneticPr fontId="3"/>
  </si>
  <si>
    <t>税率</t>
    <rPh sb="0" eb="2">
      <t>ゼイリツ</t>
    </rPh>
    <phoneticPr fontId="3"/>
  </si>
  <si>
    <t>単価
（税込）</t>
    <rPh sb="0" eb="2">
      <t>タンカ</t>
    </rPh>
    <rPh sb="4" eb="6">
      <t>ゼイコミ</t>
    </rPh>
    <phoneticPr fontId="3"/>
  </si>
  <si>
    <t>様式５－３号（別紙２－３）</t>
    <phoneticPr fontId="3"/>
  </si>
  <si>
    <t>対象外経費
（消費税）</t>
    <rPh sb="0" eb="3">
      <t>タイショウガイ</t>
    </rPh>
    <rPh sb="3" eb="5">
      <t>ケイヒ</t>
    </rPh>
    <rPh sb="7" eb="10">
      <t>ショウヒゼイ</t>
    </rPh>
    <phoneticPr fontId="3"/>
  </si>
  <si>
    <t>　　年　月　～　　年　月</t>
    <rPh sb="2" eb="3">
      <t>トシ</t>
    </rPh>
    <rPh sb="4" eb="5">
      <t>ツキ</t>
    </rPh>
    <rPh sb="9" eb="10">
      <t>トシ</t>
    </rPh>
    <rPh sb="11" eb="12">
      <t>ツキ</t>
    </rPh>
    <phoneticPr fontId="3"/>
  </si>
  <si>
    <t>従業員人件費（時給制）個別明細表</t>
    <rPh sb="7" eb="8">
      <t>ジ</t>
    </rPh>
    <phoneticPr fontId="10"/>
  </si>
  <si>
    <t>従業員人件費（日給制）個別明細表</t>
    <rPh sb="7" eb="8">
      <t>ヒ</t>
    </rPh>
    <phoneticPr fontId="10"/>
  </si>
  <si>
    <t>差引支給額（賃金台帳）合計</t>
    <rPh sb="11" eb="13">
      <t>ゴウケイ</t>
    </rPh>
    <phoneticPr fontId="10"/>
  </si>
  <si>
    <t>差引支給額（賃金台帳）合計</t>
    <phoneticPr fontId="3"/>
  </si>
  <si>
    <t>支払金額
（税込）</t>
    <rPh sb="0" eb="2">
      <t>シハライ</t>
    </rPh>
    <rPh sb="2" eb="3">
      <t>キン</t>
    </rPh>
    <rPh sb="3" eb="4">
      <t>ガク</t>
    </rPh>
    <rPh sb="6" eb="8">
      <t>ゼイコミ</t>
    </rPh>
    <phoneticPr fontId="3"/>
  </si>
  <si>
    <t>差引支給額
（賃金台帳）</t>
    <rPh sb="0" eb="2">
      <t>サシヒキ</t>
    </rPh>
    <rPh sb="2" eb="4">
      <t>シキュウ</t>
    </rPh>
    <rPh sb="7" eb="9">
      <t>チンギン</t>
    </rPh>
    <rPh sb="9" eb="11">
      <t>ダイチョウ</t>
    </rPh>
    <phoneticPr fontId="3"/>
  </si>
  <si>
    <t>通帳</t>
    <rPh sb="0" eb="2">
      <t>ツウチョウ</t>
    </rPh>
    <phoneticPr fontId="3"/>
  </si>
  <si>
    <t>差引支給額</t>
    <phoneticPr fontId="3"/>
  </si>
  <si>
    <t>賃金台帳</t>
  </si>
  <si>
    <t>賃金台帳</t>
    <phoneticPr fontId="3"/>
  </si>
  <si>
    <t>通帳</t>
    <phoneticPr fontId="3"/>
  </si>
  <si>
    <t>労働契約書</t>
    <rPh sb="0" eb="2">
      <t>ロウドウ</t>
    </rPh>
    <rPh sb="2" eb="5">
      <t>ケイヤクショ</t>
    </rPh>
    <phoneticPr fontId="3"/>
  </si>
  <si>
    <t>－</t>
  </si>
  <si>
    <t>－</t>
    <phoneticPr fontId="3"/>
  </si>
  <si>
    <t>時間外労働時間数等</t>
    <rPh sb="0" eb="3">
      <t>ジカンガイ</t>
    </rPh>
    <rPh sb="3" eb="5">
      <t>ロウドウ</t>
    </rPh>
    <rPh sb="5" eb="7">
      <t>ジカン</t>
    </rPh>
    <rPh sb="7" eb="8">
      <t>スウ</t>
    </rPh>
    <rPh sb="8" eb="9">
      <t>トウ</t>
    </rPh>
    <phoneticPr fontId="10"/>
  </si>
  <si>
    <t>時間</t>
    <rPh sb="0" eb="2">
      <t>ジカン</t>
    </rPh>
    <phoneticPr fontId="3"/>
  </si>
  <si>
    <t>分</t>
    <rPh sb="0" eb="1">
      <t>フン</t>
    </rPh>
    <phoneticPr fontId="3"/>
  </si>
  <si>
    <t>時給（基本給）</t>
    <phoneticPr fontId="10"/>
  </si>
  <si>
    <t>基本給支払金額</t>
    <rPh sb="0" eb="3">
      <t>キホンキュウ</t>
    </rPh>
    <rPh sb="3" eb="5">
      <t>シハライ</t>
    </rPh>
    <rPh sb="5" eb="6">
      <t>キン</t>
    </rPh>
    <rPh sb="6" eb="7">
      <t>ガク</t>
    </rPh>
    <phoneticPr fontId="3"/>
  </si>
  <si>
    <t>上限超過</t>
    <rPh sb="0" eb="2">
      <t>ジョウゲン</t>
    </rPh>
    <rPh sb="2" eb="4">
      <t>チョウカ</t>
    </rPh>
    <phoneticPr fontId="3"/>
  </si>
  <si>
    <t>月給（基本給）</t>
    <rPh sb="0" eb="1">
      <t>ツキ</t>
    </rPh>
    <phoneticPr fontId="10"/>
  </si>
  <si>
    <t>日給（基本給）</t>
    <rPh sb="0" eb="1">
      <t>ヒ</t>
    </rPh>
    <phoneticPr fontId="10"/>
  </si>
  <si>
    <t>実振込額</t>
    <rPh sb="0" eb="1">
      <t>ミ</t>
    </rPh>
    <rPh sb="1" eb="3">
      <t>フリコミ</t>
    </rPh>
    <rPh sb="3" eb="4">
      <t>ガク</t>
    </rPh>
    <phoneticPr fontId="3"/>
  </si>
  <si>
    <t>実振込額</t>
    <phoneticPr fontId="3"/>
  </si>
  <si>
    <t>実振込額</t>
    <phoneticPr fontId="3"/>
  </si>
  <si>
    <t>開始年月（西暦）</t>
    <rPh sb="0" eb="2">
      <t>カイシ</t>
    </rPh>
    <rPh sb="2" eb="3">
      <t>ネン</t>
    </rPh>
    <rPh sb="3" eb="4">
      <t>ツキ</t>
    </rPh>
    <rPh sb="5" eb="7">
      <t>セイレキ</t>
    </rPh>
    <phoneticPr fontId="10"/>
  </si>
  <si>
    <t>開始年月（西暦）</t>
    <rPh sb="0" eb="2">
      <t>カイシ</t>
    </rPh>
    <rPh sb="2" eb="4">
      <t>ネンゲツ</t>
    </rPh>
    <rPh sb="5" eb="7">
      <t>セイレキ</t>
    </rPh>
    <phoneticPr fontId="10"/>
  </si>
  <si>
    <t>１年目計</t>
    <rPh sb="1" eb="3">
      <t>ネンメ</t>
    </rPh>
    <rPh sb="3" eb="4">
      <t>ケイ</t>
    </rPh>
    <phoneticPr fontId="3"/>
  </si>
  <si>
    <t>－</t>
    <phoneticPr fontId="3"/>
  </si>
  <si>
    <t>２年目計</t>
    <rPh sb="1" eb="3">
      <t>ネンメ</t>
    </rPh>
    <rPh sb="3" eb="4">
      <t>ケイ</t>
    </rPh>
    <phoneticPr fontId="3"/>
  </si>
  <si>
    <t>基本給支払額　合計（Ａ）</t>
    <rPh sb="0" eb="3">
      <t>キホンキュウ</t>
    </rPh>
    <rPh sb="3" eb="5">
      <t>シハライ</t>
    </rPh>
    <rPh sb="5" eb="6">
      <t>ガク</t>
    </rPh>
    <rPh sb="7" eb="9">
      <t>ゴウケイ</t>
    </rPh>
    <phoneticPr fontId="10"/>
  </si>
  <si>
    <t>助成対象外経費　合計（Ｂ）</t>
    <rPh sb="0" eb="2">
      <t>ジョセイ</t>
    </rPh>
    <rPh sb="2" eb="4">
      <t>タイショウ</t>
    </rPh>
    <rPh sb="4" eb="5">
      <t>ガイ</t>
    </rPh>
    <rPh sb="5" eb="7">
      <t>ケイヒ</t>
    </rPh>
    <rPh sb="8" eb="10">
      <t>ゴウケイ</t>
    </rPh>
    <phoneticPr fontId="10"/>
  </si>
  <si>
    <t>助成対象経費　合計（Ａ－Ｂ）</t>
    <rPh sb="0" eb="2">
      <t>ジョセイ</t>
    </rPh>
    <rPh sb="2" eb="4">
      <t>タイショウ</t>
    </rPh>
    <rPh sb="4" eb="6">
      <t>ケイヒ</t>
    </rPh>
    <rPh sb="7" eb="9">
      <t>ゴウケイ</t>
    </rPh>
    <phoneticPr fontId="10"/>
  </si>
  <si>
    <t>１年目計</t>
    <phoneticPr fontId="3"/>
  </si>
  <si>
    <t>２年目計</t>
    <phoneticPr fontId="3"/>
  </si>
  <si>
    <t>基本給支払額　合計（Ａ）</t>
    <phoneticPr fontId="10"/>
  </si>
  <si>
    <t>経費区分（明細）　：　　　</t>
    <rPh sb="0" eb="2">
      <t>ケイヒ</t>
    </rPh>
    <rPh sb="2" eb="4">
      <t>クブン</t>
    </rPh>
    <rPh sb="5" eb="7">
      <t>メイサイ</t>
    </rPh>
    <phoneticPr fontId="3"/>
  </si>
  <si>
    <t>対象外経費
Ｂ
（基準超過額）</t>
    <rPh sb="0" eb="3">
      <t>タイショウガイ</t>
    </rPh>
    <rPh sb="3" eb="5">
      <t>ケイヒ</t>
    </rPh>
    <rPh sb="9" eb="11">
      <t>キジュン</t>
    </rPh>
    <rPh sb="11" eb="14">
      <t>チョウカガク</t>
    </rPh>
    <phoneticPr fontId="3"/>
  </si>
  <si>
    <r>
      <t>対象外経費
(</t>
    </r>
    <r>
      <rPr>
        <sz val="9"/>
        <rFont val="ＭＳ ゴシック"/>
        <family val="3"/>
        <charset val="128"/>
      </rPr>
      <t>ポイント等)</t>
    </r>
    <rPh sb="0" eb="3">
      <t>タイショウガイ</t>
    </rPh>
    <rPh sb="3" eb="5">
      <t>ケイヒ</t>
    </rPh>
    <rPh sb="11" eb="12">
      <t>トウ</t>
    </rPh>
    <phoneticPr fontId="3"/>
  </si>
  <si>
    <t>助成対象
経費</t>
    <rPh sb="0" eb="2">
      <t>ジョセイ</t>
    </rPh>
    <rPh sb="2" eb="4">
      <t>タイショウ</t>
    </rPh>
    <rPh sb="5" eb="7">
      <t>ケイヒ</t>
    </rPh>
    <phoneticPr fontId="3"/>
  </si>
  <si>
    <t>特　記　事　項</t>
    <rPh sb="0" eb="1">
      <t>トク</t>
    </rPh>
    <rPh sb="2" eb="3">
      <t>キ</t>
    </rPh>
    <rPh sb="4" eb="5">
      <t>コト</t>
    </rPh>
    <rPh sb="6" eb="7">
      <t>コウ</t>
    </rPh>
    <phoneticPr fontId="3"/>
  </si>
  <si>
    <t>仕　様</t>
    <rPh sb="0" eb="1">
      <t>シ</t>
    </rPh>
    <rPh sb="2" eb="3">
      <t>サマ</t>
    </rPh>
    <phoneticPr fontId="3"/>
  </si>
  <si>
    <t>合　計</t>
    <rPh sb="0" eb="1">
      <t>ア</t>
    </rPh>
    <rPh sb="2" eb="3">
      <t>ケイ</t>
    </rPh>
    <phoneticPr fontId="3"/>
  </si>
  <si>
    <t>経　費　明　細</t>
    <rPh sb="0" eb="1">
      <t>ヘ</t>
    </rPh>
    <rPh sb="2" eb="3">
      <t>ヒ</t>
    </rPh>
    <rPh sb="4" eb="5">
      <t>アキラ</t>
    </rPh>
    <rPh sb="6" eb="7">
      <t>ホソ</t>
    </rPh>
    <phoneticPr fontId="3"/>
  </si>
  <si>
    <t>○○株式会社</t>
    <phoneticPr fontId="3"/>
  </si>
  <si>
    <t>助成事業者名：</t>
    <phoneticPr fontId="3"/>
  </si>
  <si>
    <t>　－　</t>
  </si>
  <si>
    <t>（注１）　経費区分及び明細別に一連番号を付し、企業ごと、支払ごと、支払日順に記入してください。</t>
    <rPh sb="1" eb="2">
      <t>チュウ</t>
    </rPh>
    <rPh sb="5" eb="7">
      <t>ケイヒ</t>
    </rPh>
    <rPh sb="7" eb="9">
      <t>クブン</t>
    </rPh>
    <rPh sb="9" eb="10">
      <t>オヨ</t>
    </rPh>
    <rPh sb="11" eb="13">
      <t>メイサイ</t>
    </rPh>
    <rPh sb="13" eb="14">
      <t>ベツ</t>
    </rPh>
    <rPh sb="15" eb="17">
      <t>イチレン</t>
    </rPh>
    <rPh sb="17" eb="19">
      <t>バンゴウ</t>
    </rPh>
    <rPh sb="20" eb="21">
      <t>フ</t>
    </rPh>
    <rPh sb="23" eb="25">
      <t>キギョウ</t>
    </rPh>
    <rPh sb="28" eb="30">
      <t>シハライ</t>
    </rPh>
    <rPh sb="33" eb="36">
      <t>シハライビ</t>
    </rPh>
    <rPh sb="36" eb="37">
      <t>ジュン</t>
    </rPh>
    <rPh sb="38" eb="40">
      <t>キニュウ</t>
    </rPh>
    <phoneticPr fontId="3"/>
  </si>
  <si>
    <t>（注６）　事務局欄（実施・支払）については記入しないでください。</t>
    <rPh sb="1" eb="2">
      <t>チュウ</t>
    </rPh>
    <rPh sb="5" eb="8">
      <t>ジムキョク</t>
    </rPh>
    <rPh sb="8" eb="9">
      <t>ラン</t>
    </rPh>
    <rPh sb="10" eb="12">
      <t>ジッシ</t>
    </rPh>
    <rPh sb="13" eb="15">
      <t>シハライ</t>
    </rPh>
    <rPh sb="21" eb="23">
      <t>キニュウ</t>
    </rPh>
    <phoneticPr fontId="3"/>
  </si>
  <si>
    <t>（注５）　事務局欄については記入しないでください。</t>
    <rPh sb="1" eb="2">
      <t>チュウ</t>
    </rPh>
    <rPh sb="5" eb="8">
      <t>ジムキョク</t>
    </rPh>
    <rPh sb="8" eb="9">
      <t>ラン</t>
    </rPh>
    <rPh sb="14" eb="16">
      <t>キニュウ</t>
    </rPh>
    <phoneticPr fontId="3"/>
  </si>
  <si>
    <t>（注５）　白いセルに記入してください。グレーのセルは自動計算されます。</t>
    <rPh sb="1" eb="2">
      <t>チュウ</t>
    </rPh>
    <rPh sb="5" eb="6">
      <t>シロ</t>
    </rPh>
    <rPh sb="10" eb="12">
      <t>キニュウ</t>
    </rPh>
    <rPh sb="26" eb="28">
      <t>ジドウ</t>
    </rPh>
    <rPh sb="28" eb="30">
      <t>ケイサン</t>
    </rPh>
    <phoneticPr fontId="3"/>
  </si>
  <si>
    <t>（注１）　本様式は、助成事業に従事している従業員の方を対象として作成いただく様式となります。</t>
    <rPh sb="1" eb="2">
      <t>チュウ</t>
    </rPh>
    <phoneticPr fontId="3"/>
  </si>
  <si>
    <t>（注２）　白いセルに記入してください。グレーのセルは自動計算されます。</t>
    <phoneticPr fontId="3"/>
  </si>
  <si>
    <t>（注３）　従事割合は通常１００％です。複数事業を実施している場合は変更してください。</t>
    <rPh sb="1" eb="2">
      <t>チュウ</t>
    </rPh>
    <phoneticPr fontId="3"/>
  </si>
  <si>
    <t>（注４）　助成対象経費の上限は月額３５万円となります。限度を超えている場合、助成対象経費の上限は月額３５万円となります。</t>
    <rPh sb="1" eb="2">
      <t>チュウ</t>
    </rPh>
    <rPh sb="5" eb="7">
      <t>ジョセイ</t>
    </rPh>
    <rPh sb="7" eb="9">
      <t>タイショウ</t>
    </rPh>
    <rPh sb="9" eb="11">
      <t>ケイヒ</t>
    </rPh>
    <rPh sb="12" eb="14">
      <t>ジョウゲン</t>
    </rPh>
    <rPh sb="15" eb="17">
      <t>ゲツガク</t>
    </rPh>
    <rPh sb="19" eb="21">
      <t>マンエン</t>
    </rPh>
    <rPh sb="27" eb="29">
      <t>ゲンド</t>
    </rPh>
    <rPh sb="30" eb="31">
      <t>コ</t>
    </rPh>
    <rPh sb="35" eb="37">
      <t>バアイ</t>
    </rPh>
    <rPh sb="38" eb="40">
      <t>ジョセイ</t>
    </rPh>
    <rPh sb="40" eb="42">
      <t>タイショウ</t>
    </rPh>
    <rPh sb="42" eb="44">
      <t>ケイヒ</t>
    </rPh>
    <rPh sb="45" eb="47">
      <t>ジョウゲン</t>
    </rPh>
    <rPh sb="48" eb="50">
      <t>ゲツガク</t>
    </rPh>
    <rPh sb="52" eb="54">
      <t>マンエン</t>
    </rPh>
    <phoneticPr fontId="3"/>
  </si>
  <si>
    <t>（注４）　助成対象経費の上限は日額８，０００円となります。限度を超えている場合、助成対象経費の上限は日額８，０００円となります。</t>
    <rPh sb="5" eb="7">
      <t>ジョセイ</t>
    </rPh>
    <rPh sb="7" eb="9">
      <t>タイショウ</t>
    </rPh>
    <rPh sb="9" eb="11">
      <t>ケイヒ</t>
    </rPh>
    <rPh sb="12" eb="14">
      <t>ジョウゲン</t>
    </rPh>
    <rPh sb="15" eb="17">
      <t>ニチガク</t>
    </rPh>
    <rPh sb="22" eb="23">
      <t>エン</t>
    </rPh>
    <rPh sb="29" eb="31">
      <t>ゲンド</t>
    </rPh>
    <rPh sb="32" eb="33">
      <t>コ</t>
    </rPh>
    <rPh sb="37" eb="39">
      <t>バアイ</t>
    </rPh>
    <rPh sb="40" eb="42">
      <t>ジョセイ</t>
    </rPh>
    <rPh sb="42" eb="44">
      <t>タイショウ</t>
    </rPh>
    <rPh sb="44" eb="46">
      <t>ケイヒ</t>
    </rPh>
    <rPh sb="47" eb="49">
      <t>ジョウゲン</t>
    </rPh>
    <rPh sb="50" eb="52">
      <t>ニチガク</t>
    </rPh>
    <rPh sb="57" eb="58">
      <t>エン</t>
    </rPh>
    <phoneticPr fontId="3"/>
  </si>
  <si>
    <t>（注４）　助成対象経費の上限は平均日額８，０００円となります。限度を超えている場合、助成対象経費の上限は平均日額８，０００円となります。</t>
    <rPh sb="5" eb="7">
      <t>ジョセイ</t>
    </rPh>
    <rPh sb="7" eb="9">
      <t>タイショウ</t>
    </rPh>
    <rPh sb="9" eb="11">
      <t>ケイヒ</t>
    </rPh>
    <rPh sb="12" eb="14">
      <t>ジョウゲン</t>
    </rPh>
    <rPh sb="15" eb="17">
      <t>ヘイキン</t>
    </rPh>
    <rPh sb="17" eb="19">
      <t>ニチガク</t>
    </rPh>
    <rPh sb="24" eb="25">
      <t>エン</t>
    </rPh>
    <rPh sb="31" eb="33">
      <t>ゲンド</t>
    </rPh>
    <rPh sb="34" eb="35">
      <t>コ</t>
    </rPh>
    <rPh sb="39" eb="41">
      <t>バアイ</t>
    </rPh>
    <rPh sb="42" eb="44">
      <t>ジョセイ</t>
    </rPh>
    <rPh sb="44" eb="46">
      <t>タイショウ</t>
    </rPh>
    <rPh sb="46" eb="48">
      <t>ケイヒ</t>
    </rPh>
    <rPh sb="49" eb="51">
      <t>ジョウゲン</t>
    </rPh>
    <rPh sb="54" eb="56">
      <t>ニチガク</t>
    </rPh>
    <rPh sb="61" eb="62">
      <t>エン</t>
    </rPh>
    <phoneticPr fontId="3"/>
  </si>
  <si>
    <t>（単位：円）</t>
    <phoneticPr fontId="3"/>
  </si>
  <si>
    <t>（注１）　「従業員人件費個別明細表」から氏名別ごとに記入してください。</t>
    <rPh sb="1" eb="2">
      <t>チュウ</t>
    </rPh>
    <rPh sb="6" eb="9">
      <t>ジュウギョウイン</t>
    </rPh>
    <rPh sb="20" eb="22">
      <t>シメイ</t>
    </rPh>
    <rPh sb="22" eb="23">
      <t>ベツ</t>
    </rPh>
    <rPh sb="26" eb="28">
      <t>キニュウ</t>
    </rPh>
    <phoneticPr fontId="3"/>
  </si>
  <si>
    <t>（注２）　差引支給額（賃金台帳）の欄には、実際に従事者に対して支払った金額を「従業員人件費個別明細表」から氏名別ごとに記入してください。</t>
    <rPh sb="1" eb="2">
      <t>チュウ</t>
    </rPh>
    <rPh sb="5" eb="7">
      <t>サシヒキ</t>
    </rPh>
    <rPh sb="7" eb="10">
      <t>シキュウガク</t>
    </rPh>
    <rPh sb="11" eb="13">
      <t>チンギン</t>
    </rPh>
    <rPh sb="13" eb="15">
      <t>ダイチョウ</t>
    </rPh>
    <rPh sb="17" eb="18">
      <t>ラン</t>
    </rPh>
    <rPh sb="21" eb="23">
      <t>ジッサイ</t>
    </rPh>
    <rPh sb="24" eb="27">
      <t>ジュウジシャ</t>
    </rPh>
    <rPh sb="28" eb="29">
      <t>タイ</t>
    </rPh>
    <rPh sb="31" eb="33">
      <t>シハラ</t>
    </rPh>
    <rPh sb="35" eb="37">
      <t>キンガク</t>
    </rPh>
    <rPh sb="39" eb="42">
      <t>ジュウギョウイン</t>
    </rPh>
    <rPh sb="53" eb="55">
      <t>シメイ</t>
    </rPh>
    <rPh sb="55" eb="56">
      <t>ベツ</t>
    </rPh>
    <rPh sb="59" eb="61">
      <t>キニュウ</t>
    </rPh>
    <phoneticPr fontId="3"/>
  </si>
  <si>
    <t>（注４）　白いセルに記入してください（金額については「従業員人件費個別明細表」の合計）。グレーのセルは自動計算されます。</t>
    <rPh sb="1" eb="2">
      <t>チュウ</t>
    </rPh>
    <rPh sb="5" eb="6">
      <t>シロ</t>
    </rPh>
    <rPh sb="10" eb="12">
      <t>キニュウ</t>
    </rPh>
    <rPh sb="19" eb="21">
      <t>キンガク</t>
    </rPh>
    <rPh sb="51" eb="53">
      <t>ジドウ</t>
    </rPh>
    <rPh sb="53" eb="55">
      <t>ケイサン</t>
    </rPh>
    <phoneticPr fontId="3"/>
  </si>
  <si>
    <t>　　　　　＜例＞　　賃－１、賃－２、広－１、広－２、備－１、備－２、産－１、産－１、専－１、専－２　等</t>
    <rPh sb="6" eb="7">
      <t>レイ</t>
    </rPh>
    <rPh sb="18" eb="19">
      <t>ヒロ</t>
    </rPh>
    <rPh sb="26" eb="27">
      <t>ビ</t>
    </rPh>
    <rPh sb="50" eb="51">
      <t>トウ</t>
    </rPh>
    <phoneticPr fontId="3"/>
  </si>
  <si>
    <t>（注１）　白いセル（Ａ，Ｂ，Ｃ欄）に「経費区分別支払明細表（様式５－３号　別紙１－２）」の合計を記入してください。グレーのセルは自動計算されます。</t>
    <rPh sb="1" eb="2">
      <t>チュウ</t>
    </rPh>
    <rPh sb="5" eb="6">
      <t>シロ</t>
    </rPh>
    <rPh sb="15" eb="16">
      <t>ラン</t>
    </rPh>
    <rPh sb="19" eb="21">
      <t>ケイヒ</t>
    </rPh>
    <rPh sb="21" eb="23">
      <t>クブン</t>
    </rPh>
    <rPh sb="23" eb="24">
      <t>ベツ</t>
    </rPh>
    <rPh sb="24" eb="26">
      <t>シハライ</t>
    </rPh>
    <rPh sb="26" eb="29">
      <t>メイサイヒョウ</t>
    </rPh>
    <rPh sb="35" eb="36">
      <t>ゴウ</t>
    </rPh>
    <rPh sb="37" eb="39">
      <t>ベッシ</t>
    </rPh>
    <rPh sb="45" eb="47">
      <t>ゴウケイ</t>
    </rPh>
    <rPh sb="48" eb="50">
      <t>キニュウ</t>
    </rPh>
    <rPh sb="64" eb="66">
      <t>ジドウ</t>
    </rPh>
    <rPh sb="66" eb="68">
      <t>ケイサン</t>
    </rPh>
    <phoneticPr fontId="3"/>
  </si>
  <si>
    <t>（注２）　従業員人件費の対象外経費（ポイント等）欄（Ｃ）には、上限（月給制は月額３５万円、日給制・時給制は日額８，０００円）を超えた金額を含みます。</t>
    <rPh sb="1" eb="2">
      <t>チュウ</t>
    </rPh>
    <rPh sb="5" eb="8">
      <t>ジュウギョウイン</t>
    </rPh>
    <rPh sb="8" eb="11">
      <t>ジンケンヒ</t>
    </rPh>
    <rPh sb="12" eb="15">
      <t>タイショウガイ</t>
    </rPh>
    <rPh sb="15" eb="17">
      <t>ケイヒ</t>
    </rPh>
    <rPh sb="22" eb="23">
      <t>ナド</t>
    </rPh>
    <rPh sb="24" eb="25">
      <t>ラン</t>
    </rPh>
    <rPh sb="31" eb="33">
      <t>ジョウゲン</t>
    </rPh>
    <rPh sb="63" eb="64">
      <t>コ</t>
    </rPh>
    <rPh sb="66" eb="68">
      <t>キンガク</t>
    </rPh>
    <rPh sb="69" eb="70">
      <t>フク</t>
    </rPh>
    <phoneticPr fontId="3"/>
  </si>
  <si>
    <t>注３</t>
    <rPh sb="0" eb="1">
      <t>チュウ</t>
    </rPh>
    <phoneticPr fontId="3"/>
  </si>
  <si>
    <t>注４</t>
    <rPh sb="0" eb="1">
      <t>チュウ</t>
    </rPh>
    <phoneticPr fontId="3"/>
  </si>
  <si>
    <t>対象外経費　Ｂ
（消費税等）</t>
    <rPh sb="0" eb="3">
      <t>タイショウガイ</t>
    </rPh>
    <rPh sb="3" eb="5">
      <t>ケイヒ</t>
    </rPh>
    <rPh sb="9" eb="12">
      <t>ショウヒゼイ</t>
    </rPh>
    <rPh sb="12" eb="13">
      <t>トウ</t>
    </rPh>
    <phoneticPr fontId="3"/>
  </si>
  <si>
    <t>委託費</t>
    <rPh sb="0" eb="2">
      <t>イタク</t>
    </rPh>
    <rPh sb="2" eb="3">
      <t>ヒ</t>
    </rPh>
    <phoneticPr fontId="3"/>
  </si>
  <si>
    <t>市場調査・分析費</t>
    <rPh sb="0" eb="2">
      <t>シジョウ</t>
    </rPh>
    <rPh sb="2" eb="4">
      <t>チョウサ</t>
    </rPh>
    <rPh sb="5" eb="7">
      <t>ブンセキ</t>
    </rPh>
    <rPh sb="7" eb="8">
      <t>ヒ</t>
    </rPh>
    <phoneticPr fontId="3"/>
  </si>
  <si>
    <t>様式第５－３号（別紙２－５）</t>
    <rPh sb="0" eb="2">
      <t>ヨウシキ</t>
    </rPh>
    <rPh sb="2" eb="3">
      <t>ダイ</t>
    </rPh>
    <rPh sb="6" eb="7">
      <t>ゴウ</t>
    </rPh>
    <rPh sb="8" eb="10">
      <t>ベッシ</t>
    </rPh>
    <phoneticPr fontId="3"/>
  </si>
  <si>
    <t>委託費（市場調査・分析費）支払明細表</t>
    <rPh sb="0" eb="1">
      <t>イ</t>
    </rPh>
    <rPh sb="1" eb="2">
      <t>タク</t>
    </rPh>
    <rPh sb="2" eb="3">
      <t>ヒ</t>
    </rPh>
    <rPh sb="4" eb="5">
      <t>シ</t>
    </rPh>
    <rPh sb="5" eb="6">
      <t>バ</t>
    </rPh>
    <rPh sb="6" eb="7">
      <t>チョウ</t>
    </rPh>
    <rPh sb="7" eb="8">
      <t>サ</t>
    </rPh>
    <rPh sb="9" eb="10">
      <t>ブン</t>
    </rPh>
    <rPh sb="10" eb="11">
      <t>セキ</t>
    </rPh>
    <rPh sb="11" eb="12">
      <t>ヒ</t>
    </rPh>
    <rPh sb="13" eb="14">
      <t>ササ</t>
    </rPh>
    <rPh sb="14" eb="15">
      <t>フツ</t>
    </rPh>
    <rPh sb="15" eb="16">
      <t>メイ</t>
    </rPh>
    <rPh sb="16" eb="17">
      <t>ホソ</t>
    </rPh>
    <rPh sb="17" eb="18">
      <t>ヒョウ</t>
    </rPh>
    <phoneticPr fontId="3"/>
  </si>
  <si>
    <t>具体的な内容</t>
    <rPh sb="0" eb="3">
      <t>グタイテキ</t>
    </rPh>
    <rPh sb="4" eb="6">
      <t>ナイヨウ</t>
    </rPh>
    <phoneticPr fontId="3"/>
  </si>
  <si>
    <r>
      <t>対象外経費
(その他</t>
    </r>
    <r>
      <rPr>
        <sz val="9"/>
        <rFont val="ＭＳ ゴシック"/>
        <family val="3"/>
        <charset val="128"/>
      </rPr>
      <t>)</t>
    </r>
    <rPh sb="0" eb="3">
      <t>タイショウガイ</t>
    </rPh>
    <rPh sb="3" eb="5">
      <t>ケイヒ</t>
    </rPh>
    <rPh sb="9" eb="10">
      <t>タ</t>
    </rPh>
    <phoneticPr fontId="3"/>
  </si>
  <si>
    <t>（注１）　年月日は、「（西暦）. 8. 13 」のように記入してください。</t>
    <rPh sb="1" eb="2">
      <t>チュウ</t>
    </rPh>
    <rPh sb="12" eb="14">
      <t>セイレキ</t>
    </rPh>
    <phoneticPr fontId="3"/>
  </si>
  <si>
    <t>（注２）　必要に応じ、行を挿入してください。</t>
    <rPh sb="1" eb="2">
      <t>チュウ</t>
    </rPh>
    <rPh sb="5" eb="7">
      <t>ヒツヨウ</t>
    </rPh>
    <rPh sb="8" eb="9">
      <t>オウ</t>
    </rPh>
    <rPh sb="11" eb="12">
      <t>ギョウ</t>
    </rPh>
    <rPh sb="13" eb="15">
      <t>ソウニュウ</t>
    </rPh>
    <phoneticPr fontId="3"/>
  </si>
  <si>
    <t>（注３）　白いセルに記入してください。グレーのセルは自動計算されます。</t>
    <rPh sb="1" eb="2">
      <t>チュウ</t>
    </rPh>
    <rPh sb="5" eb="6">
      <t>シロ</t>
    </rPh>
    <rPh sb="10" eb="12">
      <t>キニュウ</t>
    </rPh>
    <rPh sb="26" eb="28">
      <t>ジドウ</t>
    </rPh>
    <rPh sb="28" eb="30">
      <t>ケイサン</t>
    </rPh>
    <phoneticPr fontId="3"/>
  </si>
  <si>
    <t>（注４）　事務局欄（実施・支払）については記入しないでください。</t>
    <rPh sb="1" eb="2">
      <t>チュウ</t>
    </rPh>
    <rPh sb="5" eb="8">
      <t>ジムキョク</t>
    </rPh>
    <rPh sb="8" eb="9">
      <t>ラン</t>
    </rPh>
    <rPh sb="10" eb="12">
      <t>ジッシ</t>
    </rPh>
    <rPh sb="13" eb="15">
      <t>シハライ</t>
    </rPh>
    <rPh sb="21" eb="23">
      <t>キニュウ</t>
    </rPh>
    <phoneticPr fontId="3"/>
  </si>
  <si>
    <t>経費区分（明細）　：　委託費（市場調査・分析費）</t>
    <rPh sb="11" eb="14">
      <t>イタクヒ</t>
    </rPh>
    <rPh sb="15" eb="19">
      <t>シジョウチョウサ</t>
    </rPh>
    <rPh sb="20" eb="23">
      <t>ブンセキヒ</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</si>
</sst>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quot;年&quot;m&quot;月&quot;;@"/>
    <numFmt numFmtId="177" formatCode="yy&quot;年&quot;m&quot;月&quot;"/>
    <numFmt numFmtId="178" formatCode="yy/m/d"/>
    <numFmt numFmtId="179" formatCode="yy\.m\.d"/>
  </numFmts>
  <fonts count="18"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ゴシック"/>
      <family val="3"/>
      <charset val="128"/>
    </font>
    <font>
      <sz val="11"/>
      <name val="ＭＳ ゴシック"/>
      <family val="3"/>
      <charset val="128"/>
    </font>
    <font>
      <sz val="12"/>
      <name val="ＭＳ ゴシック"/>
      <family val="3"/>
      <charset val="128"/>
    </font>
    <font>
      <sz val="14"/>
      <name val="ＭＳ ゴシック"/>
      <family val="3"/>
      <charset val="128"/>
    </font>
    <font>
      <b/>
      <sz val="11"/>
      <name val="ＭＳ ゴシック"/>
      <family val="3"/>
      <charset val="128"/>
    </font>
    <font>
      <sz val="10"/>
      <name val="ＭＳ ゴシック"/>
      <family val="3"/>
      <charset val="128"/>
    </font>
    <font>
      <sz val="6"/>
      <name val="ＭＳ Ｐゴシック"/>
      <family val="2"/>
      <charset val="128"/>
      <scheme val="minor"/>
    </font>
    <font>
      <sz val="11"/>
      <color theme="1"/>
      <name val="ＭＳ ゴシック"/>
      <family val="3"/>
      <charset val="128"/>
    </font>
    <font>
      <b/>
      <sz val="9"/>
      <color indexed="81"/>
      <name val="ＭＳ Ｐゴシック"/>
      <family val="3"/>
      <charset val="128"/>
    </font>
    <font>
      <sz val="16"/>
      <color theme="1"/>
      <name val="ＭＳ ゴシック"/>
      <family val="3"/>
      <charset val="128"/>
    </font>
    <font>
      <sz val="9"/>
      <color indexed="81"/>
      <name val="ＭＳ Ｐゴシック"/>
      <family val="3"/>
      <charset val="128"/>
    </font>
    <font>
      <sz val="9"/>
      <name val="ＭＳ ゴシック"/>
      <family val="3"/>
      <charset val="128"/>
    </font>
    <font>
      <sz val="16"/>
      <name val="ＭＳ ゴシック"/>
      <family val="3"/>
      <charset val="128"/>
    </font>
    <font>
      <b/>
      <sz val="16"/>
      <name val="ＭＳ ゴシック"/>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12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style="thin">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right/>
      <top style="medium">
        <color indexed="64"/>
      </top>
      <bottom style="dotted">
        <color indexed="64"/>
      </bottom>
      <diagonal/>
    </border>
    <border>
      <left style="medium">
        <color indexed="64"/>
      </left>
      <right/>
      <top style="medium">
        <color indexed="64"/>
      </top>
      <bottom/>
      <diagonal/>
    </border>
    <border>
      <left style="dotted">
        <color indexed="64"/>
      </left>
      <right style="dotted">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dotted">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top style="thin">
        <color indexed="64"/>
      </top>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medium">
        <color indexed="64"/>
      </bottom>
      <diagonal/>
    </border>
    <border>
      <left/>
      <right/>
      <top style="thin">
        <color indexed="64"/>
      </top>
      <bottom style="medium">
        <color indexed="64"/>
      </bottom>
      <diagonal/>
    </border>
    <border>
      <left style="thin">
        <color indexed="64"/>
      </left>
      <right/>
      <top/>
      <bottom style="thin">
        <color indexed="64"/>
      </bottom>
      <diagonal/>
    </border>
    <border>
      <left style="dotted">
        <color indexed="64"/>
      </left>
      <right style="dotted">
        <color indexed="64"/>
      </right>
      <top style="thin">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dotted">
        <color indexed="64"/>
      </left>
      <right style="medium">
        <color indexed="64"/>
      </right>
      <top style="thin">
        <color indexed="64"/>
      </top>
      <bottom style="thin">
        <color indexed="64"/>
      </bottom>
      <diagonal/>
    </border>
    <border>
      <left/>
      <right style="medium">
        <color indexed="64"/>
      </right>
      <top/>
      <bottom/>
      <diagonal/>
    </border>
    <border>
      <left style="dotted">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dotted">
        <color indexed="64"/>
      </right>
      <top style="thin">
        <color indexed="64"/>
      </top>
      <bottom style="medium">
        <color indexed="64"/>
      </bottom>
      <diagonal/>
    </border>
    <border>
      <left style="medium">
        <color indexed="64"/>
      </left>
      <right style="dotted">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right/>
      <top style="thin">
        <color indexed="64"/>
      </top>
      <bottom/>
      <diagonal/>
    </border>
    <border>
      <left style="medium">
        <color indexed="64"/>
      </left>
      <right/>
      <top/>
      <bottom style="thin">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diagonal/>
    </border>
    <border>
      <left style="dotted">
        <color indexed="64"/>
      </left>
      <right style="dotted">
        <color indexed="64"/>
      </right>
      <top/>
      <bottom style="medium">
        <color indexed="64"/>
      </bottom>
      <diagonal/>
    </border>
    <border>
      <left style="dotted">
        <color indexed="64"/>
      </left>
      <right style="medium">
        <color indexed="64"/>
      </right>
      <top/>
      <bottom style="thin">
        <color indexed="64"/>
      </bottom>
      <diagonal/>
    </border>
    <border>
      <left style="dotted">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right/>
      <top style="thin">
        <color indexed="64"/>
      </top>
      <bottom style="hair">
        <color indexed="64"/>
      </bottom>
      <diagonal/>
    </border>
    <border>
      <left/>
      <right/>
      <top style="hair">
        <color indexed="64"/>
      </top>
      <bottom style="thin">
        <color indexed="64"/>
      </bottom>
      <diagonal/>
    </border>
    <border>
      <left/>
      <right/>
      <top style="hair">
        <color indexed="64"/>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bottom/>
      <diagonal/>
    </border>
    <border>
      <left style="thin">
        <color indexed="64"/>
      </left>
      <right/>
      <top/>
      <bottom/>
      <diagonal/>
    </border>
    <border>
      <left style="dotted">
        <color indexed="64"/>
      </left>
      <right style="dotted">
        <color indexed="64"/>
      </right>
      <top/>
      <bottom/>
      <diagonal/>
    </border>
    <border>
      <left style="dotted">
        <color indexed="64"/>
      </left>
      <right style="medium">
        <color indexed="64"/>
      </right>
      <top/>
      <bottom/>
      <diagonal/>
    </border>
    <border>
      <left/>
      <right style="medium">
        <color indexed="64"/>
      </right>
      <top/>
      <bottom style="dotted">
        <color indexed="64"/>
      </bottom>
      <diagonal/>
    </border>
    <border>
      <left style="medium">
        <color indexed="64"/>
      </left>
      <right style="dotted">
        <color indexed="64"/>
      </right>
      <top/>
      <bottom style="thin">
        <color indexed="64"/>
      </bottom>
      <diagonal/>
    </border>
    <border>
      <left style="thin">
        <color indexed="64"/>
      </left>
      <right style="medium">
        <color indexed="64"/>
      </right>
      <top/>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style="thin">
        <color indexed="64"/>
      </bottom>
      <diagonal/>
    </border>
    <border>
      <left style="medium">
        <color indexed="64"/>
      </left>
      <right style="dotted">
        <color indexed="64"/>
      </right>
      <top style="dotted">
        <color indexed="64"/>
      </top>
      <bottom style="thin">
        <color indexed="64"/>
      </bottom>
      <diagonal/>
    </border>
    <border>
      <left/>
      <right style="medium">
        <color indexed="64"/>
      </right>
      <top style="thin">
        <color indexed="64"/>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rgb="FFFF0000"/>
      </bottom>
      <diagonal/>
    </border>
    <border>
      <left/>
      <right/>
      <top/>
      <bottom style="thin">
        <color rgb="FFFF0000"/>
      </bottom>
      <diagonal/>
    </border>
    <border>
      <left/>
      <right style="medium">
        <color indexed="64"/>
      </right>
      <top/>
      <bottom style="thin">
        <color rgb="FFFF0000"/>
      </bottom>
      <diagonal/>
    </border>
    <border>
      <left style="medium">
        <color indexed="64"/>
      </left>
      <right style="thin">
        <color indexed="64"/>
      </right>
      <top/>
      <bottom style="thin">
        <color rgb="FFFF0000"/>
      </bottom>
      <diagonal/>
    </border>
    <border>
      <left style="thin">
        <color indexed="64"/>
      </left>
      <right style="thin">
        <color indexed="64"/>
      </right>
      <top/>
      <bottom style="thin">
        <color rgb="FFFF0000"/>
      </bottom>
      <diagonal/>
    </border>
    <border>
      <left style="thin">
        <color indexed="64"/>
      </left>
      <right style="medium">
        <color indexed="64"/>
      </right>
      <top/>
      <bottom style="dotted">
        <color indexed="64"/>
      </bottom>
      <diagonal/>
    </border>
    <border>
      <left style="medium">
        <color indexed="64"/>
      </left>
      <right style="medium">
        <color indexed="64"/>
      </right>
      <top/>
      <bottom style="thin">
        <color rgb="FFFF0000"/>
      </bottom>
      <diagonal/>
    </border>
    <border>
      <left style="medium">
        <color indexed="64"/>
      </left>
      <right/>
      <top style="thin">
        <color rgb="FFFF0000"/>
      </top>
      <bottom style="thin">
        <color indexed="64"/>
      </bottom>
      <diagonal/>
    </border>
    <border>
      <left/>
      <right/>
      <top style="thin">
        <color rgb="FFFF0000"/>
      </top>
      <bottom style="thin">
        <color indexed="64"/>
      </bottom>
      <diagonal/>
    </border>
    <border>
      <left/>
      <right style="medium">
        <color indexed="64"/>
      </right>
      <top style="thin">
        <color rgb="FFFF0000"/>
      </top>
      <bottom style="thin">
        <color indexed="64"/>
      </bottom>
      <diagonal/>
    </border>
    <border>
      <left style="medium">
        <color indexed="64"/>
      </left>
      <right style="thin">
        <color indexed="64"/>
      </right>
      <top style="thin">
        <color rgb="FFFF0000"/>
      </top>
      <bottom style="thin">
        <color indexed="64"/>
      </bottom>
      <diagonal/>
    </border>
    <border>
      <left style="thin">
        <color indexed="64"/>
      </left>
      <right style="thin">
        <color indexed="64"/>
      </right>
      <top style="thin">
        <color rgb="FFFF0000"/>
      </top>
      <bottom style="thin">
        <color indexed="64"/>
      </bottom>
      <diagonal/>
    </border>
    <border>
      <left style="medium">
        <color indexed="64"/>
      </left>
      <right style="medium">
        <color indexed="64"/>
      </right>
      <top style="thin">
        <color rgb="FFFF0000"/>
      </top>
      <bottom style="thin">
        <color indexed="64"/>
      </bottom>
      <diagonal/>
    </border>
    <border>
      <left style="medium">
        <color indexed="64"/>
      </left>
      <right/>
      <top style="thin">
        <color indexed="64"/>
      </top>
      <bottom style="thin">
        <color rgb="FFFF0000"/>
      </bottom>
      <diagonal/>
    </border>
    <border>
      <left/>
      <right/>
      <top style="thin">
        <color indexed="64"/>
      </top>
      <bottom style="thin">
        <color rgb="FFFF0000"/>
      </bottom>
      <diagonal/>
    </border>
    <border>
      <left/>
      <right style="medium">
        <color indexed="64"/>
      </right>
      <top style="thin">
        <color indexed="64"/>
      </top>
      <bottom style="thin">
        <color rgb="FFFF0000"/>
      </bottom>
      <diagonal/>
    </border>
    <border>
      <left style="medium">
        <color indexed="64"/>
      </left>
      <right style="thin">
        <color indexed="64"/>
      </right>
      <top style="thin">
        <color indexed="64"/>
      </top>
      <bottom style="thin">
        <color rgb="FFFF0000"/>
      </bottom>
      <diagonal/>
    </border>
    <border>
      <left style="thin">
        <color indexed="64"/>
      </left>
      <right style="thin">
        <color indexed="64"/>
      </right>
      <top style="thin">
        <color indexed="64"/>
      </top>
      <bottom style="thin">
        <color rgb="FFFF0000"/>
      </bottom>
      <diagonal/>
    </border>
    <border>
      <left style="medium">
        <color indexed="64"/>
      </left>
      <right style="medium">
        <color indexed="64"/>
      </right>
      <top style="thin">
        <color indexed="64"/>
      </top>
      <bottom style="thin">
        <color rgb="FFFF0000"/>
      </bottom>
      <diagonal/>
    </border>
    <border>
      <left style="thin">
        <color indexed="64"/>
      </left>
      <right style="medium">
        <color indexed="64"/>
      </right>
      <top style="dotted">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dotted">
        <color indexed="64"/>
      </bottom>
      <diagonal/>
    </border>
    <border>
      <left style="medium">
        <color indexed="64"/>
      </left>
      <right style="medium">
        <color indexed="64"/>
      </right>
      <top style="thin">
        <color indexed="64"/>
      </top>
      <bottom style="medium">
        <color indexed="64"/>
      </bottom>
      <diagonal/>
    </border>
    <border>
      <left style="medium">
        <color indexed="64"/>
      </left>
      <right style="dotted">
        <color indexed="64"/>
      </right>
      <top/>
      <bottom style="medium">
        <color indexed="64"/>
      </bottom>
      <diagonal/>
    </border>
  </borders>
  <cellStyleXfs count="7">
    <xf numFmtId="0" fontId="0" fillId="0" borderId="0"/>
    <xf numFmtId="38" fontId="2" fillId="0" borderId="0" applyFont="0" applyFill="0" applyBorder="0" applyAlignment="0" applyProtection="0"/>
    <xf numFmtId="0" fontId="4" fillId="0" borderId="0"/>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2" fillId="0" borderId="0"/>
  </cellStyleXfs>
  <cellXfs count="410">
    <xf numFmtId="0" fontId="0" fillId="0" borderId="0" xfId="0"/>
    <xf numFmtId="0" fontId="5" fillId="0" borderId="0" xfId="0" applyFont="1" applyAlignment="1">
      <alignment vertical="center"/>
    </xf>
    <xf numFmtId="0" fontId="5" fillId="0" borderId="0" xfId="0" applyFont="1"/>
    <xf numFmtId="0" fontId="5" fillId="0" borderId="0" xfId="0" applyFont="1" applyBorder="1" applyAlignment="1">
      <alignment horizontal="left" vertical="center"/>
    </xf>
    <xf numFmtId="0" fontId="5" fillId="0" borderId="0" xfId="0" applyFont="1" applyAlignment="1">
      <alignment horizontal="right" vertical="center"/>
    </xf>
    <xf numFmtId="0" fontId="5" fillId="0" borderId="0" xfId="0" applyFont="1" applyAlignment="1">
      <alignment horizontal="center" vertical="center"/>
    </xf>
    <xf numFmtId="0" fontId="5" fillId="0" borderId="0" xfId="0" applyFont="1" applyAlignment="1">
      <alignment vertical="center" wrapText="1"/>
    </xf>
    <xf numFmtId="0" fontId="5" fillId="0" borderId="0" xfId="0" applyFont="1" applyBorder="1" applyAlignment="1">
      <alignment horizontal="center" vertical="center"/>
    </xf>
    <xf numFmtId="0" fontId="5" fillId="0" borderId="14" xfId="0" applyFont="1" applyBorder="1" applyAlignment="1">
      <alignment vertical="center"/>
    </xf>
    <xf numFmtId="0" fontId="5" fillId="0" borderId="0" xfId="2" applyFont="1"/>
    <xf numFmtId="0" fontId="5" fillId="0" borderId="0" xfId="2" applyFont="1" applyAlignment="1">
      <alignment vertical="center"/>
    </xf>
    <xf numFmtId="0" fontId="5" fillId="0" borderId="0" xfId="2" applyFont="1" applyBorder="1"/>
    <xf numFmtId="0" fontId="11" fillId="0" borderId="0" xfId="3" applyFont="1" applyAlignment="1">
      <alignment vertical="center"/>
    </xf>
    <xf numFmtId="0" fontId="11" fillId="0" borderId="0" xfId="3" applyFont="1" applyAlignment="1">
      <alignment horizontal="center" vertical="center"/>
    </xf>
    <xf numFmtId="177" fontId="11" fillId="2" borderId="1" xfId="3" applyNumberFormat="1" applyFont="1" applyFill="1" applyBorder="1" applyAlignment="1">
      <alignment horizontal="center" vertical="center" shrinkToFit="1"/>
    </xf>
    <xf numFmtId="0" fontId="5" fillId="0" borderId="0" xfId="0" applyFont="1" applyBorder="1" applyAlignment="1">
      <alignment vertical="center"/>
    </xf>
    <xf numFmtId="0" fontId="5" fillId="0" borderId="59" xfId="0" applyFont="1" applyBorder="1" applyAlignment="1">
      <alignment vertical="center"/>
    </xf>
    <xf numFmtId="0" fontId="5" fillId="0" borderId="0" xfId="0" applyFont="1" applyAlignment="1">
      <alignment horizontal="center"/>
    </xf>
    <xf numFmtId="38" fontId="11" fillId="0" borderId="50" xfId="4" applyFont="1" applyFill="1" applyBorder="1" applyAlignment="1">
      <alignment vertical="center" shrinkToFit="1"/>
    </xf>
    <xf numFmtId="178" fontId="11" fillId="0" borderId="44" xfId="3" applyNumberFormat="1" applyFont="1" applyFill="1" applyBorder="1" applyAlignment="1">
      <alignment horizontal="center" vertical="center" shrinkToFit="1"/>
    </xf>
    <xf numFmtId="38" fontId="11" fillId="0" borderId="51" xfId="1" applyFont="1" applyFill="1" applyBorder="1" applyAlignment="1">
      <alignment vertical="center" shrinkToFit="1"/>
    </xf>
    <xf numFmtId="38" fontId="11" fillId="0" borderId="50" xfId="1" applyFont="1" applyFill="1" applyBorder="1" applyAlignment="1">
      <alignment vertical="center" shrinkToFit="1"/>
    </xf>
    <xf numFmtId="9" fontId="11" fillId="0" borderId="56" xfId="5" applyFont="1" applyFill="1" applyBorder="1" applyAlignment="1">
      <alignment vertical="center" shrinkToFit="1"/>
    </xf>
    <xf numFmtId="38" fontId="11" fillId="3" borderId="50" xfId="4" applyFont="1" applyFill="1" applyBorder="1" applyAlignment="1">
      <alignment vertical="center" shrinkToFit="1"/>
    </xf>
    <xf numFmtId="38" fontId="11" fillId="3" borderId="51" xfId="4" applyFont="1" applyFill="1" applyBorder="1" applyAlignment="1">
      <alignment vertical="center" shrinkToFit="1"/>
    </xf>
    <xf numFmtId="0" fontId="11" fillId="0" borderId="0" xfId="3" applyFont="1" applyAlignment="1">
      <alignment vertical="center" shrinkToFit="1"/>
    </xf>
    <xf numFmtId="38" fontId="11" fillId="2" borderId="50" xfId="4" applyFont="1" applyFill="1" applyBorder="1" applyAlignment="1">
      <alignment horizontal="center" vertical="center" shrinkToFit="1"/>
    </xf>
    <xf numFmtId="38" fontId="11" fillId="2" borderId="51" xfId="4" applyFont="1" applyFill="1" applyBorder="1" applyAlignment="1">
      <alignment horizontal="center" vertical="center" shrinkToFit="1"/>
    </xf>
    <xf numFmtId="0" fontId="11" fillId="0" borderId="0" xfId="3" applyFont="1" applyAlignment="1">
      <alignment horizontal="center" vertical="center" shrinkToFit="1"/>
    </xf>
    <xf numFmtId="38" fontId="11" fillId="0" borderId="0" xfId="4" applyFont="1" applyBorder="1" applyAlignment="1">
      <alignment vertical="center" shrinkToFit="1"/>
    </xf>
    <xf numFmtId="0" fontId="11" fillId="2" borderId="50" xfId="3" applyFont="1" applyFill="1" applyBorder="1" applyAlignment="1">
      <alignment horizontal="center" vertical="center" shrinkToFit="1"/>
    </xf>
    <xf numFmtId="0" fontId="11" fillId="2" borderId="51" xfId="3" applyFont="1" applyFill="1" applyBorder="1" applyAlignment="1">
      <alignment horizontal="center" vertical="center" shrinkToFit="1"/>
    </xf>
    <xf numFmtId="0" fontId="11" fillId="2" borderId="56" xfId="3" applyFont="1" applyFill="1" applyBorder="1" applyAlignment="1">
      <alignment horizontal="center" vertical="center" shrinkToFit="1"/>
    </xf>
    <xf numFmtId="38" fontId="11" fillId="3" borderId="56" xfId="4" applyFont="1" applyFill="1" applyBorder="1" applyAlignment="1">
      <alignment vertical="center" shrinkToFit="1"/>
    </xf>
    <xf numFmtId="0" fontId="11" fillId="2" borderId="1" xfId="3" applyFont="1" applyFill="1" applyBorder="1" applyAlignment="1">
      <alignment horizontal="center" vertical="center" shrinkToFit="1"/>
    </xf>
    <xf numFmtId="0" fontId="11" fillId="3" borderId="1" xfId="3" applyFont="1" applyFill="1" applyBorder="1" applyAlignment="1">
      <alignment horizontal="center" vertical="center" shrinkToFit="1"/>
    </xf>
    <xf numFmtId="0" fontId="11" fillId="2" borderId="1" xfId="3" applyFont="1" applyFill="1" applyBorder="1" applyAlignment="1">
      <alignment horizontal="center" vertical="center" shrinkToFit="1"/>
    </xf>
    <xf numFmtId="0" fontId="11" fillId="2" borderId="32" xfId="3" applyFont="1" applyFill="1" applyBorder="1" applyAlignment="1">
      <alignment horizontal="center" vertical="center" shrinkToFit="1"/>
    </xf>
    <xf numFmtId="0" fontId="11" fillId="2" borderId="84" xfId="3" applyFont="1" applyFill="1" applyBorder="1" applyAlignment="1">
      <alignment horizontal="center" vertical="center" shrinkToFit="1"/>
    </xf>
    <xf numFmtId="0" fontId="11" fillId="0" borderId="84" xfId="3" applyFont="1" applyFill="1" applyBorder="1" applyAlignment="1">
      <alignment vertical="center" shrinkToFit="1"/>
    </xf>
    <xf numFmtId="38" fontId="11" fillId="3" borderId="50" xfId="1" applyFont="1" applyFill="1" applyBorder="1" applyAlignment="1">
      <alignment vertical="center" shrinkToFit="1"/>
    </xf>
    <xf numFmtId="0" fontId="5" fillId="2" borderId="83" xfId="3" applyFont="1" applyFill="1" applyBorder="1" applyAlignment="1">
      <alignment vertical="center" shrinkToFit="1"/>
    </xf>
    <xf numFmtId="0" fontId="5" fillId="2" borderId="55" xfId="3" applyFont="1" applyFill="1" applyBorder="1" applyAlignment="1">
      <alignment vertical="center" shrinkToFit="1"/>
    </xf>
    <xf numFmtId="0" fontId="5" fillId="2" borderId="82" xfId="3" applyFont="1" applyFill="1" applyBorder="1" applyAlignment="1">
      <alignment vertical="center" shrinkToFit="1"/>
    </xf>
    <xf numFmtId="0" fontId="5" fillId="2" borderId="58" xfId="3" applyFont="1" applyFill="1" applyBorder="1" applyAlignment="1">
      <alignment vertical="center" shrinkToFit="1"/>
    </xf>
    <xf numFmtId="0" fontId="5" fillId="0" borderId="54" xfId="3" applyFont="1" applyFill="1" applyBorder="1" applyAlignment="1" applyProtection="1">
      <alignment vertical="center" shrinkToFit="1"/>
      <protection locked="0"/>
    </xf>
    <xf numFmtId="0" fontId="5" fillId="0" borderId="57" xfId="3" applyFont="1" applyFill="1" applyBorder="1" applyAlignment="1" applyProtection="1">
      <alignment vertical="center" shrinkToFit="1"/>
      <protection locked="0"/>
    </xf>
    <xf numFmtId="0" fontId="5" fillId="0" borderId="83" xfId="3" applyFont="1" applyFill="1" applyBorder="1" applyAlignment="1" applyProtection="1">
      <alignment vertical="center" shrinkToFit="1"/>
      <protection locked="0"/>
    </xf>
    <xf numFmtId="0" fontId="5" fillId="0" borderId="82" xfId="3" applyFont="1" applyFill="1" applyBorder="1" applyAlignment="1" applyProtection="1">
      <alignment vertical="center" shrinkToFit="1"/>
      <protection locked="0"/>
    </xf>
    <xf numFmtId="178" fontId="11" fillId="3" borderId="44" xfId="3" applyNumberFormat="1" applyFont="1" applyFill="1" applyBorder="1" applyAlignment="1">
      <alignment horizontal="center" vertical="center" shrinkToFit="1"/>
    </xf>
    <xf numFmtId="38" fontId="11" fillId="3" borderId="51" xfId="1" applyFont="1" applyFill="1" applyBorder="1" applyAlignment="1">
      <alignment vertical="center" shrinkToFit="1"/>
    </xf>
    <xf numFmtId="9" fontId="11" fillId="3" borderId="56" xfId="5" applyFont="1" applyFill="1" applyBorder="1" applyAlignment="1">
      <alignment vertical="center" shrinkToFit="1"/>
    </xf>
    <xf numFmtId="0" fontId="11" fillId="3" borderId="84" xfId="3" applyFont="1" applyFill="1" applyBorder="1" applyAlignment="1">
      <alignment vertical="center" shrinkToFit="1"/>
    </xf>
    <xf numFmtId="9" fontId="11" fillId="3" borderId="56" xfId="5" applyFont="1" applyFill="1" applyBorder="1" applyAlignment="1">
      <alignment horizontal="center" vertical="center" shrinkToFit="1"/>
    </xf>
    <xf numFmtId="38" fontId="11" fillId="3" borderId="50" xfId="4" applyFont="1" applyFill="1" applyBorder="1" applyAlignment="1">
      <alignment horizontal="center" vertical="center" shrinkToFit="1"/>
    </xf>
    <xf numFmtId="178" fontId="5" fillId="3" borderId="50" xfId="3" applyNumberFormat="1" applyFont="1" applyFill="1" applyBorder="1" applyAlignment="1" applyProtection="1">
      <alignment horizontal="center" vertical="center" shrinkToFit="1"/>
      <protection locked="0"/>
    </xf>
    <xf numFmtId="38" fontId="5" fillId="3" borderId="51" xfId="1" applyFont="1" applyFill="1" applyBorder="1" applyAlignment="1" applyProtection="1">
      <alignment vertical="center" shrinkToFit="1"/>
      <protection locked="0"/>
    </xf>
    <xf numFmtId="38" fontId="5" fillId="3" borderId="1" xfId="1" applyFont="1" applyFill="1" applyBorder="1" applyAlignment="1" applyProtection="1">
      <alignment vertical="center" shrinkToFit="1"/>
      <protection locked="0"/>
    </xf>
    <xf numFmtId="9" fontId="5" fillId="3" borderId="56" xfId="5" applyFont="1" applyFill="1" applyBorder="1" applyAlignment="1" applyProtection="1">
      <alignment vertical="center" shrinkToFit="1"/>
      <protection locked="0"/>
    </xf>
    <xf numFmtId="38" fontId="11" fillId="3" borderId="51" xfId="4" applyFont="1" applyFill="1" applyBorder="1" applyAlignment="1">
      <alignment horizontal="center" vertical="center" shrinkToFit="1"/>
    </xf>
    <xf numFmtId="38" fontId="5" fillId="3" borderId="50" xfId="4" applyFont="1" applyFill="1" applyBorder="1" applyAlignment="1" applyProtection="1">
      <alignment horizontal="center" vertical="center" shrinkToFit="1"/>
      <protection locked="0"/>
    </xf>
    <xf numFmtId="0" fontId="5" fillId="3" borderId="56" xfId="3" applyFont="1" applyFill="1" applyBorder="1" applyAlignment="1" applyProtection="1">
      <alignment horizontal="center" vertical="center" shrinkToFit="1"/>
      <protection locked="0"/>
    </xf>
    <xf numFmtId="0" fontId="5" fillId="3" borderId="51" xfId="3" applyFont="1" applyFill="1" applyBorder="1" applyAlignment="1" applyProtection="1">
      <alignment horizontal="center" vertical="center" shrinkToFit="1"/>
      <protection locked="0"/>
    </xf>
    <xf numFmtId="38" fontId="11" fillId="3" borderId="1" xfId="4" applyFont="1" applyFill="1" applyBorder="1" applyAlignment="1">
      <alignment vertical="center" shrinkToFit="1"/>
    </xf>
    <xf numFmtId="38" fontId="11" fillId="3" borderId="44" xfId="4" applyFont="1" applyFill="1" applyBorder="1" applyAlignment="1">
      <alignment vertical="center" shrinkToFit="1"/>
    </xf>
    <xf numFmtId="0" fontId="5" fillId="0" borderId="0" xfId="0" applyFont="1" applyAlignment="1">
      <alignment horizontal="left" vertical="center"/>
    </xf>
    <xf numFmtId="0" fontId="5" fillId="2" borderId="22" xfId="0" applyFont="1" applyFill="1" applyBorder="1" applyAlignment="1">
      <alignment horizontal="center" vertical="center" wrapText="1"/>
    </xf>
    <xf numFmtId="0" fontId="5" fillId="0" borderId="17" xfId="0" applyFont="1" applyBorder="1" applyAlignment="1">
      <alignment vertical="center"/>
    </xf>
    <xf numFmtId="0" fontId="5" fillId="2" borderId="1" xfId="0" applyFont="1" applyFill="1" applyBorder="1" applyAlignment="1">
      <alignment horizontal="center" vertical="center" shrinkToFit="1"/>
    </xf>
    <xf numFmtId="0" fontId="5" fillId="0" borderId="49" xfId="0" applyFont="1" applyBorder="1" applyAlignment="1">
      <alignment vertical="center"/>
    </xf>
    <xf numFmtId="0" fontId="5" fillId="2" borderId="1" xfId="0" applyFont="1" applyFill="1" applyBorder="1" applyAlignment="1">
      <alignment horizontal="center" vertical="center"/>
    </xf>
    <xf numFmtId="0" fontId="8" fillId="0" borderId="15" xfId="0" applyFont="1" applyBorder="1" applyAlignment="1">
      <alignment vertical="center"/>
    </xf>
    <xf numFmtId="0" fontId="5" fillId="0" borderId="0" xfId="0" applyFont="1" applyAlignment="1">
      <alignment horizontal="right"/>
    </xf>
    <xf numFmtId="0" fontId="5" fillId="2" borderId="11" xfId="0" applyFont="1" applyFill="1" applyBorder="1" applyAlignment="1">
      <alignment horizontal="center" vertical="center" wrapText="1"/>
    </xf>
    <xf numFmtId="0" fontId="5" fillId="2" borderId="10" xfId="0" applyFont="1" applyFill="1" applyBorder="1" applyAlignment="1">
      <alignment horizontal="center" vertical="center"/>
    </xf>
    <xf numFmtId="0" fontId="5" fillId="0" borderId="89" xfId="0" applyFont="1" applyBorder="1" applyAlignment="1">
      <alignment vertical="center" shrinkToFit="1"/>
    </xf>
    <xf numFmtId="0" fontId="5" fillId="3" borderId="90" xfId="2" applyFont="1" applyFill="1" applyBorder="1" applyAlignment="1">
      <alignment horizontal="center" vertical="center"/>
    </xf>
    <xf numFmtId="0" fontId="5" fillId="3" borderId="74" xfId="2" applyFont="1" applyFill="1" applyBorder="1" applyAlignment="1">
      <alignment horizontal="center" vertical="center"/>
    </xf>
    <xf numFmtId="0" fontId="5" fillId="0" borderId="17" xfId="0" applyFont="1" applyBorder="1" applyAlignment="1">
      <alignment horizontal="left" vertical="center" shrinkToFit="1"/>
    </xf>
    <xf numFmtId="0" fontId="5" fillId="3" borderId="64" xfId="2" applyFont="1" applyFill="1" applyBorder="1" applyAlignment="1">
      <alignment horizontal="center" vertical="center"/>
    </xf>
    <xf numFmtId="0" fontId="5" fillId="3" borderId="46" xfId="2" applyFont="1" applyFill="1" applyBorder="1" applyAlignment="1">
      <alignment horizontal="center" vertical="center"/>
    </xf>
    <xf numFmtId="0" fontId="5" fillId="0" borderId="16" xfId="0" applyFont="1" applyBorder="1" applyAlignment="1">
      <alignment vertical="center" shrinkToFit="1"/>
    </xf>
    <xf numFmtId="0" fontId="5" fillId="0" borderId="47" xfId="0" applyFont="1" applyBorder="1" applyAlignment="1">
      <alignment horizontal="left" vertical="center" shrinkToFit="1"/>
    </xf>
    <xf numFmtId="0" fontId="5" fillId="3" borderId="63" xfId="2" applyFont="1" applyFill="1" applyBorder="1" applyAlignment="1">
      <alignment horizontal="center" vertical="center"/>
    </xf>
    <xf numFmtId="0" fontId="5" fillId="3" borderId="48" xfId="2" applyFont="1" applyFill="1" applyBorder="1" applyAlignment="1">
      <alignment horizontal="center" vertical="center"/>
    </xf>
    <xf numFmtId="0" fontId="8" fillId="0" borderId="0" xfId="0" applyFont="1"/>
    <xf numFmtId="0" fontId="5" fillId="0" borderId="0" xfId="0" applyFont="1" applyFill="1" applyBorder="1" applyAlignment="1">
      <alignment vertical="center"/>
    </xf>
    <xf numFmtId="0" fontId="5" fillId="0" borderId="0" xfId="0" applyFont="1" applyBorder="1" applyAlignment="1">
      <alignment vertical="center"/>
    </xf>
    <xf numFmtId="0" fontId="5" fillId="2" borderId="92" xfId="0" applyFont="1" applyFill="1" applyBorder="1" applyAlignment="1">
      <alignment horizontal="center" vertical="center"/>
    </xf>
    <xf numFmtId="0" fontId="5" fillId="2" borderId="93" xfId="0" applyFont="1" applyFill="1" applyBorder="1" applyAlignment="1">
      <alignment horizontal="center" vertical="center"/>
    </xf>
    <xf numFmtId="0" fontId="5" fillId="2" borderId="93" xfId="0" applyFont="1" applyFill="1" applyBorder="1" applyAlignment="1">
      <alignment horizontal="center" vertical="center" wrapText="1" shrinkToFit="1"/>
    </xf>
    <xf numFmtId="0" fontId="5" fillId="2" borderId="94" xfId="0" applyFont="1" applyFill="1" applyBorder="1" applyAlignment="1">
      <alignment horizontal="center" vertical="center" wrapText="1" shrinkToFit="1"/>
    </xf>
    <xf numFmtId="0" fontId="5" fillId="2" borderId="95" xfId="2" applyFont="1" applyFill="1" applyBorder="1" applyAlignment="1">
      <alignment horizontal="center" vertical="center"/>
    </xf>
    <xf numFmtId="0" fontId="5" fillId="2" borderId="94" xfId="2" applyFont="1" applyFill="1" applyBorder="1" applyAlignment="1">
      <alignment horizontal="center" vertical="center"/>
    </xf>
    <xf numFmtId="0" fontId="5" fillId="0" borderId="0" xfId="0" applyFont="1" applyAlignment="1">
      <alignment vertical="center"/>
    </xf>
    <xf numFmtId="0" fontId="5" fillId="3" borderId="77" xfId="2" applyFont="1" applyFill="1" applyBorder="1" applyAlignment="1">
      <alignment vertical="center"/>
    </xf>
    <xf numFmtId="0" fontId="5" fillId="3" borderId="71" xfId="2" applyFont="1" applyFill="1" applyBorder="1" applyAlignment="1">
      <alignment vertical="center"/>
    </xf>
    <xf numFmtId="0" fontId="5" fillId="0" borderId="0" xfId="0" applyFont="1" applyAlignment="1">
      <alignment horizontal="left" vertical="center"/>
    </xf>
    <xf numFmtId="0" fontId="5" fillId="2" borderId="69" xfId="0" applyFont="1" applyFill="1" applyBorder="1" applyAlignment="1">
      <alignment horizontal="center" vertical="center"/>
    </xf>
    <xf numFmtId="0" fontId="5" fillId="2" borderId="19" xfId="0" applyFont="1" applyFill="1" applyBorder="1" applyAlignment="1">
      <alignment horizontal="center" vertical="center" wrapText="1"/>
    </xf>
    <xf numFmtId="0" fontId="5" fillId="2" borderId="22" xfId="0" applyFont="1" applyFill="1" applyBorder="1" applyAlignment="1">
      <alignment horizontal="center" vertical="center"/>
    </xf>
    <xf numFmtId="0" fontId="5" fillId="2" borderId="31" xfId="0" applyFont="1" applyFill="1" applyBorder="1" applyAlignment="1">
      <alignment horizontal="center" vertical="center" wrapText="1"/>
    </xf>
    <xf numFmtId="0" fontId="5" fillId="2" borderId="26" xfId="0" applyFont="1" applyFill="1" applyBorder="1" applyAlignment="1">
      <alignment horizontal="center" vertical="center"/>
    </xf>
    <xf numFmtId="0" fontId="5" fillId="0" borderId="0" xfId="0" applyFont="1" applyBorder="1" applyAlignment="1">
      <alignment vertical="center"/>
    </xf>
    <xf numFmtId="0" fontId="5" fillId="0" borderId="0" xfId="0" applyFont="1" applyBorder="1" applyAlignment="1">
      <alignment horizontal="right"/>
    </xf>
    <xf numFmtId="0" fontId="5" fillId="0" borderId="0" xfId="0" applyFont="1" applyBorder="1" applyAlignment="1">
      <alignment horizontal="center" vertical="center" wrapText="1"/>
    </xf>
    <xf numFmtId="0" fontId="5" fillId="0" borderId="0" xfId="0" applyFont="1" applyAlignment="1">
      <alignment vertical="center"/>
    </xf>
    <xf numFmtId="0" fontId="5" fillId="0" borderId="54" xfId="3" applyFont="1" applyFill="1" applyBorder="1" applyAlignment="1" applyProtection="1">
      <alignment vertical="center" shrinkToFit="1"/>
      <protection locked="0"/>
    </xf>
    <xf numFmtId="0" fontId="5" fillId="0" borderId="83" xfId="3" applyFont="1" applyFill="1" applyBorder="1" applyAlignment="1" applyProtection="1">
      <alignment vertical="center" shrinkToFit="1"/>
      <protection locked="0"/>
    </xf>
    <xf numFmtId="0" fontId="9" fillId="2" borderId="4" xfId="0" applyFont="1" applyFill="1" applyBorder="1" applyAlignment="1">
      <alignment horizontal="center" vertical="center"/>
    </xf>
    <xf numFmtId="38" fontId="7" fillId="3" borderId="18" xfId="1" applyFont="1" applyFill="1" applyBorder="1" applyAlignment="1">
      <alignment vertical="center" shrinkToFit="1"/>
    </xf>
    <xf numFmtId="38" fontId="7" fillId="3" borderId="20" xfId="1" applyFont="1" applyFill="1" applyBorder="1" applyAlignment="1">
      <alignment vertical="center" shrinkToFit="1"/>
    </xf>
    <xf numFmtId="38" fontId="7" fillId="3" borderId="21" xfId="1" applyFont="1" applyFill="1" applyBorder="1" applyAlignment="1">
      <alignment vertical="center" shrinkToFit="1"/>
    </xf>
    <xf numFmtId="3" fontId="16" fillId="0" borderId="22" xfId="1" applyNumberFormat="1" applyFont="1" applyBorder="1" applyAlignment="1">
      <alignment horizontal="right" vertical="center" shrinkToFit="1"/>
    </xf>
    <xf numFmtId="3" fontId="16" fillId="3" borderId="26" xfId="1" applyNumberFormat="1" applyFont="1" applyFill="1" applyBorder="1" applyAlignment="1">
      <alignment horizontal="right" vertical="center" shrinkToFit="1"/>
    </xf>
    <xf numFmtId="3" fontId="16" fillId="0" borderId="1" xfId="1" applyNumberFormat="1" applyFont="1" applyBorder="1" applyAlignment="1">
      <alignment horizontal="right" vertical="center" shrinkToFit="1"/>
    </xf>
    <xf numFmtId="3" fontId="16" fillId="3" borderId="27" xfId="1" applyNumberFormat="1" applyFont="1" applyFill="1" applyBorder="1" applyAlignment="1">
      <alignment horizontal="right" vertical="center" shrinkToFit="1"/>
    </xf>
    <xf numFmtId="3" fontId="16" fillId="3" borderId="23" xfId="1" applyNumberFormat="1" applyFont="1" applyFill="1" applyBorder="1" applyAlignment="1">
      <alignment horizontal="right" vertical="center" shrinkToFit="1"/>
    </xf>
    <xf numFmtId="3" fontId="16" fillId="3" borderId="28" xfId="1" applyNumberFormat="1" applyFont="1" applyFill="1" applyBorder="1" applyAlignment="1">
      <alignment horizontal="right" vertical="center" shrinkToFit="1"/>
    </xf>
    <xf numFmtId="3" fontId="17" fillId="3" borderId="20" xfId="1" applyNumberFormat="1" applyFont="1" applyFill="1" applyBorder="1" applyAlignment="1">
      <alignment horizontal="right" vertical="center" shrinkToFit="1"/>
    </xf>
    <xf numFmtId="3" fontId="17" fillId="3" borderId="21" xfId="1" applyNumberFormat="1" applyFont="1" applyFill="1" applyBorder="1" applyAlignment="1">
      <alignment horizontal="right" vertical="center" shrinkToFit="1"/>
    </xf>
    <xf numFmtId="38" fontId="6" fillId="3" borderId="23" xfId="1" applyFont="1" applyFill="1" applyBorder="1" applyAlignment="1">
      <alignment horizontal="right" vertical="center" shrinkToFit="1"/>
    </xf>
    <xf numFmtId="38" fontId="6" fillId="3" borderId="65" xfId="1" applyFont="1" applyFill="1" applyBorder="1" applyAlignment="1">
      <alignment horizontal="right" vertical="center" shrinkToFit="1"/>
    </xf>
    <xf numFmtId="3" fontId="6" fillId="3" borderId="28" xfId="1" applyNumberFormat="1" applyFont="1" applyFill="1" applyBorder="1" applyAlignment="1">
      <alignment horizontal="right" vertical="center" shrinkToFit="1"/>
    </xf>
    <xf numFmtId="0" fontId="5" fillId="0" borderId="0" xfId="0" applyFont="1" applyBorder="1" applyAlignment="1">
      <alignment vertical="center" shrinkToFit="1"/>
    </xf>
    <xf numFmtId="0" fontId="5" fillId="0" borderId="0" xfId="0" applyFont="1" applyBorder="1" applyAlignment="1">
      <alignment horizontal="right"/>
    </xf>
    <xf numFmtId="0" fontId="5" fillId="0" borderId="0" xfId="0" applyFont="1" applyBorder="1" applyAlignment="1">
      <alignment horizontal="center" vertical="center" wrapText="1"/>
    </xf>
    <xf numFmtId="0" fontId="5" fillId="0" borderId="0" xfId="0" applyFont="1" applyBorder="1" applyAlignment="1">
      <alignment vertical="center"/>
    </xf>
    <xf numFmtId="0" fontId="5" fillId="0" borderId="0" xfId="0" applyFont="1" applyAlignment="1">
      <alignment vertical="center"/>
    </xf>
    <xf numFmtId="0" fontId="5" fillId="0" borderId="54" xfId="3" applyFont="1" applyFill="1" applyBorder="1" applyAlignment="1" applyProtection="1">
      <alignment vertical="center" shrinkToFit="1"/>
      <protection locked="0"/>
    </xf>
    <xf numFmtId="0" fontId="5" fillId="0" borderId="83" xfId="3" applyFont="1" applyFill="1" applyBorder="1" applyAlignment="1" applyProtection="1">
      <alignment vertical="center" shrinkToFit="1"/>
      <protection locked="0"/>
    </xf>
    <xf numFmtId="0" fontId="11" fillId="0" borderId="0" xfId="3" applyFont="1" applyAlignment="1">
      <alignment horizontal="right" vertical="center"/>
    </xf>
    <xf numFmtId="0" fontId="11" fillId="2" borderId="1" xfId="3" applyFont="1" applyFill="1" applyBorder="1" applyAlignment="1">
      <alignment horizontal="center" vertical="center" shrinkToFit="1"/>
    </xf>
    <xf numFmtId="0" fontId="5" fillId="0" borderId="0" xfId="0" applyFont="1" applyAlignment="1">
      <alignment horizontal="left" vertical="center"/>
    </xf>
    <xf numFmtId="0" fontId="5" fillId="2" borderId="19" xfId="0" applyFont="1" applyFill="1" applyBorder="1" applyAlignment="1">
      <alignment horizontal="center" vertical="center" wrapText="1"/>
    </xf>
    <xf numFmtId="0" fontId="5" fillId="2" borderId="22" xfId="0" applyFont="1" applyFill="1" applyBorder="1" applyAlignment="1">
      <alignment horizontal="center" vertical="center"/>
    </xf>
    <xf numFmtId="0" fontId="5" fillId="2" borderId="17" xfId="0" applyFont="1" applyFill="1" applyBorder="1" applyAlignment="1">
      <alignment horizontal="center" vertical="center"/>
    </xf>
    <xf numFmtId="0" fontId="5" fillId="0" borderId="0" xfId="0" applyFont="1" applyAlignment="1">
      <alignment vertical="center" wrapText="1"/>
    </xf>
    <xf numFmtId="0" fontId="5" fillId="0" borderId="0" xfId="0" applyFont="1" applyAlignment="1">
      <alignment vertical="center"/>
    </xf>
    <xf numFmtId="0" fontId="5" fillId="2" borderId="30" xfId="0" applyFont="1" applyFill="1" applyBorder="1" applyAlignment="1">
      <alignment horizontal="center" vertical="center"/>
    </xf>
    <xf numFmtId="0" fontId="5" fillId="2" borderId="44" xfId="0" applyFont="1" applyFill="1" applyBorder="1" applyAlignment="1">
      <alignment horizontal="center" vertical="center"/>
    </xf>
    <xf numFmtId="3" fontId="16" fillId="3" borderId="44" xfId="1" applyNumberFormat="1" applyFont="1" applyFill="1" applyBorder="1" applyAlignment="1">
      <alignment horizontal="right" vertical="center" shrinkToFit="1"/>
    </xf>
    <xf numFmtId="0" fontId="5" fillId="0" borderId="96" xfId="0" applyFont="1" applyBorder="1" applyAlignment="1">
      <alignment vertical="center"/>
    </xf>
    <xf numFmtId="0" fontId="5" fillId="2" borderId="23" xfId="0" applyFont="1" applyFill="1" applyBorder="1" applyAlignment="1">
      <alignment horizontal="center" vertical="center"/>
    </xf>
    <xf numFmtId="3" fontId="16" fillId="3" borderId="100" xfId="1" applyNumberFormat="1" applyFont="1" applyFill="1" applyBorder="1" applyAlignment="1">
      <alignment horizontal="right" vertical="center" shrinkToFit="1"/>
    </xf>
    <xf numFmtId="3" fontId="16" fillId="3" borderId="99" xfId="1" applyNumberFormat="1" applyFont="1" applyFill="1" applyBorder="1" applyAlignment="1">
      <alignment horizontal="right" vertical="center" shrinkToFit="1"/>
    </xf>
    <xf numFmtId="3" fontId="16" fillId="3" borderId="98" xfId="1" applyNumberFormat="1" applyFont="1" applyFill="1" applyBorder="1" applyAlignment="1">
      <alignment horizontal="right" vertical="center" shrinkToFit="1"/>
    </xf>
    <xf numFmtId="3" fontId="16" fillId="3" borderId="102" xfId="1" applyNumberFormat="1" applyFont="1" applyFill="1" applyBorder="1" applyAlignment="1">
      <alignment horizontal="right" vertical="center" shrinkToFit="1"/>
    </xf>
    <xf numFmtId="3" fontId="16" fillId="3" borderId="101" xfId="1" applyNumberFormat="1" applyFont="1" applyFill="1" applyBorder="1" applyAlignment="1">
      <alignment horizontal="right" vertical="center" shrinkToFit="1"/>
    </xf>
    <xf numFmtId="0" fontId="5" fillId="0" borderId="0" xfId="6" applyFont="1" applyAlignment="1">
      <alignment vertical="center"/>
    </xf>
    <xf numFmtId="0" fontId="5" fillId="2" borderId="42" xfId="0" applyFont="1" applyFill="1" applyBorder="1" applyAlignment="1">
      <alignment horizontal="center" vertical="center" wrapText="1"/>
    </xf>
    <xf numFmtId="0" fontId="5" fillId="2" borderId="43" xfId="0" applyFont="1" applyFill="1" applyBorder="1" applyAlignment="1">
      <alignment horizontal="center" vertical="center" wrapText="1"/>
    </xf>
    <xf numFmtId="0" fontId="5" fillId="2" borderId="80" xfId="0" applyFont="1" applyFill="1" applyBorder="1" applyAlignment="1">
      <alignment horizontal="center" vertical="center"/>
    </xf>
    <xf numFmtId="0" fontId="9" fillId="2" borderId="17" xfId="0" applyFont="1" applyFill="1" applyBorder="1" applyAlignment="1">
      <alignment horizontal="center" vertical="center"/>
    </xf>
    <xf numFmtId="0" fontId="5" fillId="2" borderId="90" xfId="6" applyFont="1" applyFill="1" applyBorder="1" applyAlignment="1">
      <alignment horizontal="center" vertical="center"/>
    </xf>
    <xf numFmtId="0" fontId="5" fillId="2" borderId="74" xfId="6" applyFont="1" applyFill="1" applyBorder="1" applyAlignment="1">
      <alignment horizontal="center" vertical="center"/>
    </xf>
    <xf numFmtId="0" fontId="5" fillId="0" borderId="109" xfId="0" applyFont="1" applyBorder="1" applyAlignment="1">
      <alignment vertical="center" shrinkToFit="1"/>
    </xf>
    <xf numFmtId="0" fontId="5" fillId="3" borderId="90" xfId="6" applyFont="1" applyFill="1" applyBorder="1" applyAlignment="1">
      <alignment horizontal="center" vertical="center"/>
    </xf>
    <xf numFmtId="0" fontId="5" fillId="3" borderId="17" xfId="6" applyFont="1" applyFill="1" applyBorder="1" applyAlignment="1">
      <alignment horizontal="center" vertical="center"/>
    </xf>
    <xf numFmtId="0" fontId="5" fillId="0" borderId="96" xfId="0" applyFont="1" applyBorder="1" applyAlignment="1">
      <alignment vertical="center" shrinkToFit="1"/>
    </xf>
    <xf numFmtId="0" fontId="5" fillId="3" borderId="64" xfId="6" applyFont="1" applyFill="1" applyBorder="1" applyAlignment="1">
      <alignment horizontal="center" vertical="center"/>
    </xf>
    <xf numFmtId="0" fontId="5" fillId="3" borderId="49" xfId="6" applyFont="1" applyFill="1" applyBorder="1" applyAlignment="1">
      <alignment horizontal="center" vertical="center"/>
    </xf>
    <xf numFmtId="0" fontId="5" fillId="0" borderId="123" xfId="0" applyFont="1" applyBorder="1" applyAlignment="1">
      <alignment horizontal="left" vertical="center" shrinkToFit="1"/>
    </xf>
    <xf numFmtId="0" fontId="5" fillId="0" borderId="125" xfId="0" applyFont="1" applyBorder="1" applyAlignment="1">
      <alignment vertical="center" shrinkToFit="1"/>
    </xf>
    <xf numFmtId="0" fontId="5" fillId="0" borderId="70" xfId="0" applyFont="1" applyBorder="1" applyAlignment="1">
      <alignment horizontal="left" vertical="center" shrinkToFit="1"/>
    </xf>
    <xf numFmtId="0" fontId="5" fillId="3" borderId="127" xfId="6" applyFont="1" applyFill="1" applyBorder="1" applyAlignment="1">
      <alignment horizontal="center" vertical="center"/>
    </xf>
    <xf numFmtId="0" fontId="5" fillId="3" borderId="70" xfId="6" applyFont="1" applyFill="1" applyBorder="1" applyAlignment="1">
      <alignment horizontal="center" vertical="center"/>
    </xf>
    <xf numFmtId="38" fontId="7" fillId="3" borderId="15" xfId="1" applyFont="1" applyFill="1" applyBorder="1" applyAlignment="1">
      <alignment vertical="center" shrinkToFit="1"/>
    </xf>
    <xf numFmtId="0" fontId="5" fillId="0" borderId="0" xfId="6" applyFont="1"/>
    <xf numFmtId="0" fontId="5" fillId="0" borderId="0" xfId="6" applyFont="1" applyBorder="1"/>
    <xf numFmtId="0" fontId="5" fillId="0" borderId="0" xfId="0" applyFont="1" applyAlignment="1">
      <alignment vertical="center" wrapText="1"/>
    </xf>
    <xf numFmtId="0" fontId="5" fillId="0" borderId="0" xfId="0" applyFont="1" applyAlignment="1">
      <alignment horizontal="right" vertical="center"/>
    </xf>
    <xf numFmtId="0" fontId="5" fillId="0" borderId="0" xfId="0" applyFont="1" applyAlignment="1">
      <alignment vertical="center" shrinkToFit="1"/>
    </xf>
    <xf numFmtId="0" fontId="5" fillId="2" borderId="30" xfId="0" applyFont="1" applyFill="1" applyBorder="1" applyAlignment="1">
      <alignment horizontal="distributed" vertical="center" wrapText="1" indent="1"/>
    </xf>
    <xf numFmtId="0" fontId="5" fillId="2" borderId="22" xfId="0" applyFont="1" applyFill="1" applyBorder="1" applyAlignment="1">
      <alignment horizontal="distributed" vertical="center" wrapText="1" indent="1"/>
    </xf>
    <xf numFmtId="0" fontId="5" fillId="2" borderId="24" xfId="0" applyFont="1" applyFill="1" applyBorder="1" applyAlignment="1">
      <alignment horizontal="distributed" vertical="center" wrapText="1" indent="1"/>
    </xf>
    <xf numFmtId="0" fontId="5" fillId="2" borderId="1" xfId="0" applyFont="1" applyFill="1" applyBorder="1" applyAlignment="1">
      <alignment horizontal="distributed" vertical="center" wrapText="1" indent="1"/>
    </xf>
    <xf numFmtId="0" fontId="5" fillId="2" borderId="34" xfId="0" applyFont="1" applyFill="1" applyBorder="1" applyAlignment="1">
      <alignment horizontal="distributed" vertical="center" wrapText="1" indent="1"/>
    </xf>
    <xf numFmtId="0" fontId="5" fillId="2" borderId="44" xfId="0" applyFont="1" applyFill="1" applyBorder="1" applyAlignment="1">
      <alignment horizontal="distributed" vertical="center" wrapText="1" indent="1"/>
    </xf>
    <xf numFmtId="0" fontId="8" fillId="2" borderId="18" xfId="0" applyFont="1" applyFill="1" applyBorder="1" applyAlignment="1">
      <alignment horizontal="center" vertical="center"/>
    </xf>
    <xf numFmtId="0" fontId="8" fillId="2" borderId="20" xfId="0" applyFont="1" applyFill="1" applyBorder="1" applyAlignment="1">
      <alignment horizontal="center" vertical="center"/>
    </xf>
    <xf numFmtId="0" fontId="5" fillId="2" borderId="97" xfId="0" applyFont="1" applyFill="1" applyBorder="1" applyAlignment="1">
      <alignment horizontal="distributed" vertical="center" indent="1"/>
    </xf>
    <xf numFmtId="0" fontId="5" fillId="2" borderId="98" xfId="0" applyFont="1" applyFill="1" applyBorder="1" applyAlignment="1">
      <alignment horizontal="distributed" vertical="center" indent="1"/>
    </xf>
    <xf numFmtId="0" fontId="5" fillId="2" borderId="13" xfId="0" applyFont="1" applyFill="1" applyBorder="1" applyAlignment="1">
      <alignment horizontal="distributed" vertical="center" indent="1"/>
    </xf>
    <xf numFmtId="0" fontId="5" fillId="2" borderId="14" xfId="0" applyFont="1" applyFill="1" applyBorder="1" applyAlignment="1">
      <alignment horizontal="distributed" vertical="center" indent="1"/>
    </xf>
    <xf numFmtId="0" fontId="5" fillId="0" borderId="0" xfId="0" applyFont="1" applyAlignment="1">
      <alignment horizontal="left" vertical="center"/>
    </xf>
    <xf numFmtId="0" fontId="7" fillId="0" borderId="0" xfId="0" applyFont="1" applyAlignment="1">
      <alignment horizontal="center" vertical="center"/>
    </xf>
    <xf numFmtId="0" fontId="5" fillId="2" borderId="11" xfId="0" applyFont="1" applyFill="1" applyBorder="1" applyAlignment="1">
      <alignment horizontal="center" vertical="center"/>
    </xf>
    <xf numFmtId="0" fontId="5" fillId="2" borderId="29" xfId="0" applyFont="1" applyFill="1" applyBorder="1" applyAlignment="1">
      <alignment horizontal="center" vertical="center"/>
    </xf>
    <xf numFmtId="0" fontId="5" fillId="2" borderId="69" xfId="0" applyFont="1" applyFill="1" applyBorder="1" applyAlignment="1">
      <alignment horizontal="center" vertical="center"/>
    </xf>
    <xf numFmtId="0" fontId="5" fillId="2" borderId="66" xfId="0" applyFont="1" applyFill="1" applyBorder="1" applyAlignment="1">
      <alignment horizontal="center" vertical="center"/>
    </xf>
    <xf numFmtId="0" fontId="5" fillId="2" borderId="19" xfId="0" applyFont="1" applyFill="1" applyBorder="1" applyAlignment="1">
      <alignment horizontal="center" vertical="center" wrapText="1"/>
    </xf>
    <xf numFmtId="0" fontId="5" fillId="2" borderId="22" xfId="0" applyFont="1" applyFill="1" applyBorder="1" applyAlignment="1">
      <alignment horizontal="center" vertical="center"/>
    </xf>
    <xf numFmtId="0" fontId="5" fillId="2" borderId="31" xfId="0" applyFont="1" applyFill="1" applyBorder="1" applyAlignment="1">
      <alignment horizontal="center" vertical="center" wrapText="1"/>
    </xf>
    <xf numFmtId="0" fontId="5" fillId="2" borderId="26" xfId="0" applyFont="1" applyFill="1" applyBorder="1" applyAlignment="1">
      <alignment horizontal="center" vertical="center"/>
    </xf>
    <xf numFmtId="0" fontId="5" fillId="2" borderId="43" xfId="0" applyFont="1" applyFill="1" applyBorder="1" applyAlignment="1">
      <alignment horizontal="center" vertical="center"/>
    </xf>
    <xf numFmtId="0" fontId="5" fillId="2" borderId="17" xfId="0" applyFont="1" applyFill="1" applyBorder="1" applyAlignment="1">
      <alignment horizontal="center" vertical="center"/>
    </xf>
    <xf numFmtId="0" fontId="5" fillId="0" borderId="0" xfId="0" applyFont="1" applyAlignment="1">
      <alignment vertical="center"/>
    </xf>
    <xf numFmtId="0" fontId="5" fillId="2" borderId="42" xfId="0" applyFont="1" applyFill="1" applyBorder="1" applyAlignment="1">
      <alignment horizontal="center" vertical="center"/>
    </xf>
    <xf numFmtId="0" fontId="5" fillId="2" borderId="30"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72" xfId="0" applyFont="1" applyFill="1" applyBorder="1" applyAlignment="1">
      <alignment horizontal="center" vertical="center"/>
    </xf>
    <xf numFmtId="0" fontId="5" fillId="2" borderId="29" xfId="0" applyFont="1" applyFill="1" applyBorder="1" applyAlignment="1">
      <alignment horizontal="center" vertical="center" wrapText="1"/>
    </xf>
    <xf numFmtId="0" fontId="5" fillId="2" borderId="60" xfId="0" applyFont="1" applyFill="1" applyBorder="1" applyAlignment="1">
      <alignment horizontal="center" vertical="center" wrapText="1"/>
    </xf>
    <xf numFmtId="0" fontId="5" fillId="2" borderId="61" xfId="0" applyFont="1" applyFill="1" applyBorder="1" applyAlignment="1">
      <alignment horizontal="center" vertical="center"/>
    </xf>
    <xf numFmtId="0" fontId="5" fillId="2" borderId="79" xfId="2" applyFont="1" applyFill="1" applyBorder="1" applyAlignment="1">
      <alignment horizontal="center" vertical="center"/>
    </xf>
    <xf numFmtId="0" fontId="5" fillId="2" borderId="80" xfId="2" applyFont="1" applyFill="1" applyBorder="1" applyAlignment="1">
      <alignment horizontal="center" vertical="center"/>
    </xf>
    <xf numFmtId="0" fontId="5" fillId="0" borderId="69" xfId="0" applyFont="1" applyBorder="1" applyAlignment="1">
      <alignment horizontal="center" vertical="center" shrinkToFit="1"/>
    </xf>
    <xf numFmtId="0" fontId="5" fillId="0" borderId="61" xfId="0" applyFont="1" applyBorder="1" applyAlignment="1">
      <alignment horizontal="center" vertical="center" shrinkToFit="1"/>
    </xf>
    <xf numFmtId="0" fontId="6" fillId="0" borderId="24" xfId="0" applyFont="1" applyBorder="1" applyAlignment="1">
      <alignment vertical="center" wrapText="1"/>
    </xf>
    <xf numFmtId="0" fontId="6" fillId="0" borderId="32" xfId="0" applyFont="1" applyBorder="1" applyAlignment="1">
      <alignment vertical="center" wrapText="1"/>
    </xf>
    <xf numFmtId="9" fontId="7" fillId="0" borderId="37" xfId="0" applyNumberFormat="1" applyFont="1" applyBorder="1" applyAlignment="1">
      <alignment vertical="center" shrinkToFit="1"/>
    </xf>
    <xf numFmtId="38" fontId="7" fillId="0" borderId="37" xfId="1" applyFont="1" applyBorder="1" applyAlignment="1">
      <alignment vertical="center" shrinkToFit="1"/>
    </xf>
    <xf numFmtId="38" fontId="7" fillId="3" borderId="75" xfId="1" applyFont="1" applyFill="1" applyBorder="1" applyAlignment="1">
      <alignment vertical="center" shrinkToFit="1"/>
    </xf>
    <xf numFmtId="38" fontId="7" fillId="3" borderId="74" xfId="1" applyFont="1" applyFill="1" applyBorder="1" applyAlignment="1">
      <alignment vertical="center" shrinkToFit="1"/>
    </xf>
    <xf numFmtId="38" fontId="7" fillId="3" borderId="24" xfId="1" applyFont="1" applyFill="1" applyBorder="1" applyAlignment="1">
      <alignment vertical="center" shrinkToFit="1"/>
    </xf>
    <xf numFmtId="38" fontId="7" fillId="3" borderId="1" xfId="1" applyFont="1" applyFill="1" applyBorder="1" applyAlignment="1">
      <alignment vertical="center" shrinkToFit="1"/>
    </xf>
    <xf numFmtId="38" fontId="7" fillId="0" borderId="1" xfId="1" applyFont="1" applyFill="1" applyBorder="1" applyAlignment="1">
      <alignment vertical="center" shrinkToFit="1"/>
    </xf>
    <xf numFmtId="38" fontId="7" fillId="3" borderId="30" xfId="1" applyFont="1" applyFill="1" applyBorder="1" applyAlignment="1">
      <alignment vertical="center" shrinkToFit="1"/>
    </xf>
    <xf numFmtId="38" fontId="7" fillId="3" borderId="22" xfId="1" applyFont="1" applyFill="1" applyBorder="1" applyAlignment="1">
      <alignment vertical="center" shrinkToFit="1"/>
    </xf>
    <xf numFmtId="38" fontId="7" fillId="0" borderId="22" xfId="1" applyFont="1" applyFill="1" applyBorder="1" applyAlignment="1">
      <alignment vertical="center" shrinkToFit="1"/>
    </xf>
    <xf numFmtId="38" fontId="7" fillId="3" borderId="26" xfId="1" applyFont="1" applyFill="1" applyBorder="1" applyAlignment="1">
      <alignment vertical="center" shrinkToFit="1"/>
    </xf>
    <xf numFmtId="38" fontId="7" fillId="3" borderId="27" xfId="1" applyFont="1" applyFill="1" applyBorder="1" applyAlignment="1">
      <alignment vertical="center" shrinkToFit="1"/>
    </xf>
    <xf numFmtId="179" fontId="6" fillId="0" borderId="66" xfId="0" applyNumberFormat="1" applyFont="1" applyBorder="1" applyAlignment="1">
      <alignment horizontal="center" vertical="center" shrinkToFit="1"/>
    </xf>
    <xf numFmtId="179" fontId="6" fillId="0" borderId="3" xfId="0" applyNumberFormat="1" applyFont="1" applyBorder="1" applyAlignment="1">
      <alignment horizontal="center" vertical="center" shrinkToFit="1"/>
    </xf>
    <xf numFmtId="0" fontId="6" fillId="0" borderId="85" xfId="0" applyFont="1" applyBorder="1" applyAlignment="1">
      <alignment vertical="center" wrapText="1"/>
    </xf>
    <xf numFmtId="0" fontId="6" fillId="0" borderId="30" xfId="0" applyFont="1" applyBorder="1" applyAlignment="1">
      <alignment vertical="center" wrapText="1"/>
    </xf>
    <xf numFmtId="0" fontId="6" fillId="0" borderId="86" xfId="0" applyFont="1" applyBorder="1" applyAlignment="1">
      <alignment vertical="center" wrapText="1"/>
    </xf>
    <xf numFmtId="0" fontId="6" fillId="0" borderId="40" xfId="0" applyFont="1" applyBorder="1" applyAlignment="1">
      <alignment vertical="center" wrapText="1"/>
    </xf>
    <xf numFmtId="9" fontId="7" fillId="0" borderId="87" xfId="0" applyNumberFormat="1" applyFont="1" applyBorder="1" applyAlignment="1">
      <alignment vertical="center" shrinkToFit="1"/>
    </xf>
    <xf numFmtId="9" fontId="7" fillId="0" borderId="12" xfId="0" applyNumberFormat="1" applyFont="1" applyBorder="1" applyAlignment="1">
      <alignment vertical="center" shrinkToFit="1"/>
    </xf>
    <xf numFmtId="38" fontId="7" fillId="0" borderId="87" xfId="1" applyFont="1" applyBorder="1" applyAlignment="1">
      <alignment vertical="center" shrinkToFit="1"/>
    </xf>
    <xf numFmtId="38" fontId="7" fillId="0" borderId="12" xfId="1" applyFont="1" applyBorder="1" applyAlignment="1">
      <alignment vertical="center" shrinkToFit="1"/>
    </xf>
    <xf numFmtId="38" fontId="7" fillId="3" borderId="88" xfId="1" applyFont="1" applyFill="1" applyBorder="1" applyAlignment="1">
      <alignment vertical="center" shrinkToFit="1"/>
    </xf>
    <xf numFmtId="38" fontId="7" fillId="3" borderId="46" xfId="1" applyFont="1" applyFill="1" applyBorder="1" applyAlignment="1">
      <alignment horizontal="right" vertical="center" shrinkToFit="1"/>
    </xf>
    <xf numFmtId="0" fontId="5" fillId="0" borderId="34" xfId="0" applyFont="1" applyBorder="1" applyAlignment="1">
      <alignment vertical="center" wrapText="1"/>
    </xf>
    <xf numFmtId="0" fontId="5" fillId="0" borderId="30" xfId="0" applyFont="1" applyBorder="1" applyAlignment="1">
      <alignment vertical="center" wrapText="1"/>
    </xf>
    <xf numFmtId="0" fontId="5" fillId="0" borderId="36" xfId="0" applyFont="1" applyBorder="1" applyAlignment="1">
      <alignment vertical="center" wrapText="1"/>
    </xf>
    <xf numFmtId="0" fontId="5" fillId="0" borderId="40" xfId="0" applyFont="1" applyBorder="1" applyAlignment="1">
      <alignment vertical="center" wrapText="1"/>
    </xf>
    <xf numFmtId="9" fontId="7" fillId="0" borderId="41" xfId="0" applyNumberFormat="1" applyFont="1" applyBorder="1" applyAlignment="1">
      <alignment vertical="center" shrinkToFit="1"/>
    </xf>
    <xf numFmtId="38" fontId="7" fillId="0" borderId="37" xfId="1" applyFont="1" applyBorder="1" applyAlignment="1">
      <alignment horizontal="right" vertical="center" shrinkToFit="1"/>
    </xf>
    <xf numFmtId="38" fontId="7" fillId="0" borderId="41" xfId="1" applyFont="1" applyBorder="1" applyAlignment="1">
      <alignment vertical="center" shrinkToFit="1"/>
    </xf>
    <xf numFmtId="0" fontId="5" fillId="0" borderId="35" xfId="0" applyFont="1" applyBorder="1" applyAlignment="1">
      <alignment vertical="center" wrapText="1"/>
    </xf>
    <xf numFmtId="0" fontId="5" fillId="0" borderId="9" xfId="0" applyFont="1" applyBorder="1" applyAlignment="1">
      <alignment vertical="center" wrapText="1"/>
    </xf>
    <xf numFmtId="9" fontId="7" fillId="0" borderId="73" xfId="0" applyNumberFormat="1" applyFont="1" applyBorder="1" applyAlignment="1">
      <alignment vertical="center" shrinkToFit="1"/>
    </xf>
    <xf numFmtId="38" fontId="7" fillId="0" borderId="38" xfId="1" applyFont="1" applyBorder="1" applyAlignment="1">
      <alignment vertical="center" shrinkToFit="1"/>
    </xf>
    <xf numFmtId="38" fontId="7" fillId="0" borderId="38" xfId="1" applyFont="1" applyBorder="1" applyAlignment="1">
      <alignment horizontal="right" vertical="center" shrinkToFit="1"/>
    </xf>
    <xf numFmtId="38" fontId="7" fillId="3" borderId="48" xfId="1" applyFont="1" applyFill="1" applyBorder="1" applyAlignment="1">
      <alignment horizontal="right" vertical="center" shrinkToFit="1"/>
    </xf>
    <xf numFmtId="0" fontId="5" fillId="0" borderId="62" xfId="0" applyFont="1" applyBorder="1" applyAlignment="1">
      <alignment horizontal="center" vertical="center" shrinkToFit="1"/>
    </xf>
    <xf numFmtId="0" fontId="5" fillId="2" borderId="3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76" xfId="0" applyFont="1" applyFill="1" applyBorder="1" applyAlignment="1">
      <alignment horizontal="center" vertical="center"/>
    </xf>
    <xf numFmtId="0" fontId="5" fillId="2" borderId="78" xfId="0" applyFont="1" applyFill="1" applyBorder="1" applyAlignment="1">
      <alignment horizontal="center" vertical="center"/>
    </xf>
    <xf numFmtId="38" fontId="7" fillId="3" borderId="25" xfId="1" applyFont="1" applyFill="1" applyBorder="1" applyAlignment="1">
      <alignment vertical="center" shrinkToFit="1"/>
    </xf>
    <xf numFmtId="38" fontId="7" fillId="3" borderId="23" xfId="1" applyFont="1" applyFill="1" applyBorder="1" applyAlignment="1">
      <alignment vertical="center" shrinkToFit="1"/>
    </xf>
    <xf numFmtId="38" fontId="7" fillId="0" borderId="23" xfId="1" applyFont="1" applyFill="1" applyBorder="1" applyAlignment="1">
      <alignment vertical="center" shrinkToFit="1"/>
    </xf>
    <xf numFmtId="38" fontId="7" fillId="3" borderId="28" xfId="1" applyFont="1" applyFill="1" applyBorder="1" applyAlignment="1">
      <alignment vertical="center" shrinkToFit="1"/>
    </xf>
    <xf numFmtId="179" fontId="6" fillId="0" borderId="65" xfId="0" applyNumberFormat="1" applyFont="1" applyBorder="1" applyAlignment="1">
      <alignment horizontal="center" vertical="center" shrinkToFit="1"/>
    </xf>
    <xf numFmtId="179" fontId="6" fillId="0" borderId="2" xfId="0" applyNumberFormat="1" applyFont="1" applyBorder="1" applyAlignment="1">
      <alignment horizontal="center" vertical="center" shrinkToFit="1"/>
    </xf>
    <xf numFmtId="38" fontId="5" fillId="0" borderId="11" xfId="1" applyFont="1" applyBorder="1" applyAlignment="1">
      <alignment horizontal="center" vertical="center"/>
    </xf>
    <xf numFmtId="38" fontId="5" fillId="0" borderId="72" xfId="1" applyFont="1" applyBorder="1" applyAlignment="1">
      <alignment horizontal="center" vertical="center"/>
    </xf>
    <xf numFmtId="38" fontId="5" fillId="0" borderId="43" xfId="1" applyFont="1" applyBorder="1" applyAlignment="1">
      <alignment horizontal="center" vertical="center"/>
    </xf>
    <xf numFmtId="38" fontId="5" fillId="0" borderId="13" xfId="1" applyFont="1" applyBorder="1" applyAlignment="1">
      <alignment horizontal="center" vertical="center"/>
    </xf>
    <xf numFmtId="38" fontId="5" fillId="0" borderId="14" xfId="1" applyFont="1" applyBorder="1" applyAlignment="1">
      <alignment horizontal="center" vertical="center"/>
    </xf>
    <xf numFmtId="38" fontId="5" fillId="0" borderId="70" xfId="1" applyFont="1" applyBorder="1" applyAlignment="1">
      <alignment horizontal="center" vertical="center"/>
    </xf>
    <xf numFmtId="0" fontId="5" fillId="2" borderId="62" xfId="0" applyFont="1" applyFill="1" applyBorder="1" applyAlignment="1">
      <alignment horizontal="center" vertical="center"/>
    </xf>
    <xf numFmtId="0" fontId="5" fillId="2" borderId="39" xfId="0" applyFont="1" applyFill="1" applyBorder="1" applyAlignment="1">
      <alignment horizontal="center" vertical="center"/>
    </xf>
    <xf numFmtId="0" fontId="5" fillId="2" borderId="59" xfId="0" applyFont="1" applyFill="1" applyBorder="1" applyAlignment="1">
      <alignment horizontal="center" vertical="center"/>
    </xf>
    <xf numFmtId="0" fontId="5" fillId="2" borderId="65" xfId="0" applyFont="1" applyFill="1" applyBorder="1" applyAlignment="1">
      <alignment horizontal="center" vertical="center"/>
    </xf>
    <xf numFmtId="0" fontId="5" fillId="2" borderId="40" xfId="0" applyFont="1" applyFill="1" applyBorder="1" applyAlignment="1">
      <alignment horizontal="center" vertical="center"/>
    </xf>
    <xf numFmtId="0" fontId="5" fillId="2" borderId="26" xfId="0" applyFont="1" applyFill="1" applyBorder="1" applyAlignment="1">
      <alignment horizontal="center" vertical="center" wrapText="1"/>
    </xf>
    <xf numFmtId="0" fontId="5" fillId="0" borderId="85" xfId="0" applyFont="1" applyBorder="1" applyAlignment="1">
      <alignment vertical="center" shrinkToFit="1"/>
    </xf>
    <xf numFmtId="0" fontId="5" fillId="0" borderId="30" xfId="0" applyFont="1" applyBorder="1" applyAlignment="1">
      <alignment vertical="center" shrinkToFit="1"/>
    </xf>
    <xf numFmtId="0" fontId="5" fillId="0" borderId="45"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44" xfId="0" applyFont="1" applyBorder="1" applyAlignment="1">
      <alignment horizontal="center" vertical="center" shrinkToFit="1"/>
    </xf>
    <xf numFmtId="0" fontId="5" fillId="0" borderId="22" xfId="0" applyFont="1" applyBorder="1" applyAlignment="1">
      <alignment horizontal="center" vertical="center" shrinkToFit="1"/>
    </xf>
    <xf numFmtId="0" fontId="9" fillId="2" borderId="19" xfId="0" applyFont="1" applyFill="1" applyBorder="1" applyAlignment="1">
      <alignment horizontal="center" vertical="center" wrapText="1"/>
    </xf>
    <xf numFmtId="0" fontId="9" fillId="2" borderId="22" xfId="0" applyFont="1" applyFill="1" applyBorder="1" applyAlignment="1">
      <alignment horizontal="center" vertical="center" wrapText="1"/>
    </xf>
    <xf numFmtId="38" fontId="6" fillId="0" borderId="45" xfId="1" applyFont="1" applyFill="1" applyBorder="1" applyAlignment="1">
      <alignment vertical="center" shrinkToFit="1"/>
    </xf>
    <xf numFmtId="38" fontId="6" fillId="0" borderId="22" xfId="1" applyFont="1" applyFill="1" applyBorder="1" applyAlignment="1">
      <alignment vertical="center" shrinkToFit="1"/>
    </xf>
    <xf numFmtId="3" fontId="6" fillId="3" borderId="91" xfId="1" applyNumberFormat="1" applyFont="1" applyFill="1" applyBorder="1" applyAlignment="1">
      <alignment vertical="center" shrinkToFit="1"/>
    </xf>
    <xf numFmtId="3" fontId="6" fillId="3" borderId="26" xfId="1" applyNumberFormat="1" applyFont="1" applyFill="1" applyBorder="1" applyAlignment="1">
      <alignment vertical="center" shrinkToFit="1"/>
    </xf>
    <xf numFmtId="0" fontId="5" fillId="2" borderId="19" xfId="0" applyFont="1" applyFill="1" applyBorder="1" applyAlignment="1">
      <alignment horizontal="center" vertical="center"/>
    </xf>
    <xf numFmtId="0" fontId="5" fillId="2" borderId="22" xfId="0" applyFont="1" applyFill="1" applyBorder="1" applyAlignment="1">
      <alignment horizontal="center" vertical="center" wrapText="1"/>
    </xf>
    <xf numFmtId="38" fontId="6" fillId="0" borderId="44" xfId="1" applyFont="1" applyFill="1" applyBorder="1" applyAlignment="1">
      <alignment vertical="center" shrinkToFit="1"/>
    </xf>
    <xf numFmtId="0" fontId="5" fillId="0" borderId="34" xfId="0" applyFont="1" applyBorder="1" applyAlignment="1">
      <alignment vertical="center" shrinkToFit="1"/>
    </xf>
    <xf numFmtId="0" fontId="5" fillId="0" borderId="44" xfId="0" applyFont="1" applyBorder="1" applyAlignment="1">
      <alignment horizontal="center" vertical="center" wrapText="1"/>
    </xf>
    <xf numFmtId="3" fontId="6" fillId="3" borderId="67" xfId="1" applyNumberFormat="1" applyFont="1" applyFill="1" applyBorder="1" applyAlignment="1">
      <alignment vertical="center" shrinkToFit="1"/>
    </xf>
    <xf numFmtId="0" fontId="5" fillId="0" borderId="7" xfId="0" applyFont="1" applyBorder="1" applyAlignment="1">
      <alignment horizontal="center" vertical="center" shrinkToFit="1"/>
    </xf>
    <xf numFmtId="0" fontId="5" fillId="0" borderId="66" xfId="0" applyFont="1" applyBorder="1" applyAlignment="1">
      <alignment horizontal="center" vertical="center" shrinkToFit="1"/>
    </xf>
    <xf numFmtId="0" fontId="5" fillId="0" borderId="86" xfId="0" applyFont="1" applyBorder="1" applyAlignment="1">
      <alignment vertical="center"/>
    </xf>
    <xf numFmtId="0" fontId="5" fillId="0" borderId="40" xfId="0" applyFont="1" applyBorder="1" applyAlignment="1">
      <alignment vertical="center"/>
    </xf>
    <xf numFmtId="0" fontId="5" fillId="0" borderId="2" xfId="0" applyFont="1" applyBorder="1" applyAlignment="1">
      <alignment horizontal="center" vertical="center" shrinkToFit="1"/>
    </xf>
    <xf numFmtId="0" fontId="5" fillId="0" borderId="36" xfId="0" applyFont="1" applyBorder="1" applyAlignment="1">
      <alignment vertical="center"/>
    </xf>
    <xf numFmtId="0" fontId="5" fillId="0" borderId="45" xfId="0" applyFont="1" applyBorder="1" applyAlignment="1">
      <alignment horizontal="center" vertical="center" shrinkToFit="1"/>
    </xf>
    <xf numFmtId="0" fontId="5" fillId="2" borderId="76" xfId="2" applyFont="1" applyFill="1" applyBorder="1" applyAlignment="1">
      <alignment horizontal="center" vertical="center"/>
    </xf>
    <xf numFmtId="0" fontId="5" fillId="2" borderId="77" xfId="2" applyFont="1" applyFill="1" applyBorder="1" applyAlignment="1">
      <alignment horizontal="center" vertical="center"/>
    </xf>
    <xf numFmtId="0" fontId="11" fillId="0" borderId="1" xfId="3" applyFont="1" applyFill="1" applyBorder="1" applyAlignment="1">
      <alignment vertical="center" shrinkToFit="1"/>
    </xf>
    <xf numFmtId="0" fontId="11" fillId="0" borderId="36" xfId="3" applyNumberFormat="1" applyFont="1" applyFill="1" applyBorder="1" applyAlignment="1">
      <alignment horizontal="center" vertical="center" shrinkToFit="1"/>
    </xf>
    <xf numFmtId="0" fontId="11" fillId="0" borderId="68" xfId="3" applyNumberFormat="1" applyFont="1" applyFill="1" applyBorder="1" applyAlignment="1">
      <alignment horizontal="center" vertical="center" shrinkToFit="1"/>
    </xf>
    <xf numFmtId="0" fontId="11" fillId="0" borderId="2" xfId="3" applyNumberFormat="1" applyFont="1" applyFill="1" applyBorder="1" applyAlignment="1">
      <alignment horizontal="center" vertical="center" shrinkToFit="1"/>
    </xf>
    <xf numFmtId="0" fontId="11" fillId="0" borderId="40" xfId="3" applyNumberFormat="1" applyFont="1" applyFill="1" applyBorder="1" applyAlignment="1">
      <alignment horizontal="center" vertical="center" shrinkToFit="1"/>
    </xf>
    <xf numFmtId="0" fontId="11" fillId="0" borderId="4" xfId="3" applyNumberFormat="1" applyFont="1" applyFill="1" applyBorder="1" applyAlignment="1">
      <alignment horizontal="center" vertical="center" shrinkToFit="1"/>
    </xf>
    <xf numFmtId="0" fontId="11" fillId="0" borderId="66" xfId="3" applyNumberFormat="1" applyFont="1" applyFill="1" applyBorder="1" applyAlignment="1">
      <alignment horizontal="center" vertical="center" shrinkToFit="1"/>
    </xf>
    <xf numFmtId="0" fontId="13" fillId="0" borderId="0" xfId="3" applyFont="1" applyAlignment="1">
      <alignment horizontal="center" vertical="center"/>
    </xf>
    <xf numFmtId="0" fontId="11" fillId="2" borderId="1" xfId="3" applyFont="1" applyFill="1" applyBorder="1" applyAlignment="1">
      <alignment horizontal="center" vertical="center" shrinkToFit="1"/>
    </xf>
    <xf numFmtId="0" fontId="11" fillId="2" borderId="36" xfId="3" applyFont="1" applyFill="1" applyBorder="1" applyAlignment="1">
      <alignment horizontal="center" vertical="center" shrinkToFit="1"/>
    </xf>
    <xf numFmtId="0" fontId="11" fillId="2" borderId="2" xfId="3" applyFont="1" applyFill="1" applyBorder="1" applyAlignment="1">
      <alignment horizontal="center" vertical="center" shrinkToFit="1"/>
    </xf>
    <xf numFmtId="0" fontId="11" fillId="2" borderId="40" xfId="3" applyFont="1" applyFill="1" applyBorder="1" applyAlignment="1">
      <alignment horizontal="center" vertical="center" shrinkToFit="1"/>
    </xf>
    <xf numFmtId="0" fontId="11" fillId="2" borderId="66" xfId="3" applyFont="1" applyFill="1" applyBorder="1" applyAlignment="1">
      <alignment horizontal="center" vertical="center" shrinkToFit="1"/>
    </xf>
    <xf numFmtId="0" fontId="11" fillId="2" borderId="32" xfId="3" applyFont="1" applyFill="1" applyBorder="1" applyAlignment="1">
      <alignment horizontal="center" vertical="center" shrinkToFit="1"/>
    </xf>
    <xf numFmtId="0" fontId="11" fillId="2" borderId="3" xfId="3" applyFont="1" applyFill="1" applyBorder="1" applyAlignment="1">
      <alignment horizontal="center" vertical="center" shrinkToFit="1"/>
    </xf>
    <xf numFmtId="0" fontId="11" fillId="2" borderId="68" xfId="3" applyFont="1" applyFill="1" applyBorder="1" applyAlignment="1">
      <alignment horizontal="center" vertical="center" shrinkToFit="1"/>
    </xf>
    <xf numFmtId="176" fontId="11" fillId="0" borderId="36" xfId="3" applyNumberFormat="1" applyFont="1" applyFill="1" applyBorder="1" applyAlignment="1">
      <alignment horizontal="left" vertical="center" shrinkToFit="1"/>
    </xf>
    <xf numFmtId="176" fontId="11" fillId="0" borderId="2" xfId="3" applyNumberFormat="1" applyFont="1" applyFill="1" applyBorder="1" applyAlignment="1">
      <alignment horizontal="left" vertical="center" shrinkToFit="1"/>
    </xf>
    <xf numFmtId="0" fontId="11" fillId="0" borderId="1" xfId="3" applyFont="1" applyFill="1" applyBorder="1" applyAlignment="1">
      <alignment horizontal="left" vertical="center" shrinkToFit="1"/>
    </xf>
    <xf numFmtId="0" fontId="11" fillId="2" borderId="5" xfId="3" applyFont="1" applyFill="1" applyBorder="1" applyAlignment="1">
      <alignment horizontal="center" vertical="center" shrinkToFit="1"/>
    </xf>
    <xf numFmtId="0" fontId="11" fillId="2" borderId="44" xfId="3" applyFont="1" applyFill="1" applyBorder="1" applyAlignment="1">
      <alignment horizontal="center" vertical="center" shrinkToFit="1"/>
    </xf>
    <xf numFmtId="0" fontId="11" fillId="2" borderId="45" xfId="3" applyFont="1" applyFill="1" applyBorder="1" applyAlignment="1">
      <alignment horizontal="center" vertical="center" shrinkToFit="1"/>
    </xf>
    <xf numFmtId="0" fontId="11" fillId="2" borderId="22" xfId="3" applyFont="1" applyFill="1" applyBorder="1" applyAlignment="1">
      <alignment horizontal="center" vertical="center" shrinkToFit="1"/>
    </xf>
    <xf numFmtId="0" fontId="11" fillId="0" borderId="32" xfId="3" applyFont="1" applyFill="1" applyBorder="1" applyAlignment="1" applyProtection="1">
      <alignment vertical="center" shrinkToFit="1"/>
      <protection locked="0"/>
    </xf>
    <xf numFmtId="0" fontId="11" fillId="0" borderId="5" xfId="3" applyFont="1" applyFill="1" applyBorder="1" applyAlignment="1" applyProtection="1">
      <alignment vertical="center" shrinkToFit="1"/>
      <protection locked="0"/>
    </xf>
    <xf numFmtId="0" fontId="11" fillId="0" borderId="3" xfId="3" applyFont="1" applyFill="1" applyBorder="1" applyAlignment="1" applyProtection="1">
      <alignment vertical="center" shrinkToFit="1"/>
      <protection locked="0"/>
    </xf>
    <xf numFmtId="0" fontId="11" fillId="0" borderId="1" xfId="3" applyFont="1" applyFill="1" applyBorder="1" applyAlignment="1" applyProtection="1">
      <alignment vertical="center" shrinkToFit="1"/>
      <protection locked="0"/>
    </xf>
    <xf numFmtId="176" fontId="11" fillId="0" borderId="32" xfId="3" applyNumberFormat="1" applyFont="1" applyFill="1" applyBorder="1" applyAlignment="1" applyProtection="1">
      <alignment horizontal="left" vertical="center" shrinkToFit="1"/>
      <protection locked="0"/>
    </xf>
    <xf numFmtId="176" fontId="11" fillId="0" borderId="5" xfId="3" applyNumberFormat="1" applyFont="1" applyFill="1" applyBorder="1" applyAlignment="1" applyProtection="1">
      <alignment horizontal="left" vertical="center" shrinkToFit="1"/>
      <protection locked="0"/>
    </xf>
    <xf numFmtId="176" fontId="11" fillId="0" borderId="3" xfId="3" applyNumberFormat="1" applyFont="1" applyFill="1" applyBorder="1" applyAlignment="1" applyProtection="1">
      <alignment horizontal="left" vertical="center" shrinkToFit="1"/>
      <protection locked="0"/>
    </xf>
    <xf numFmtId="38" fontId="11" fillId="3" borderId="32" xfId="4" applyFont="1" applyFill="1" applyBorder="1" applyAlignment="1">
      <alignment vertical="center" shrinkToFit="1"/>
    </xf>
    <xf numFmtId="38" fontId="11" fillId="3" borderId="5" xfId="4" applyFont="1" applyFill="1" applyBorder="1" applyAlignment="1">
      <alignment vertical="center" shrinkToFit="1"/>
    </xf>
    <xf numFmtId="38" fontId="11" fillId="3" borderId="3" xfId="4" applyFont="1" applyFill="1" applyBorder="1" applyAlignment="1">
      <alignment vertical="center" shrinkToFit="1"/>
    </xf>
    <xf numFmtId="38" fontId="11" fillId="3" borderId="52" xfId="4" applyFont="1" applyFill="1" applyBorder="1" applyAlignment="1">
      <alignment vertical="center" shrinkToFit="1"/>
    </xf>
    <xf numFmtId="38" fontId="11" fillId="3" borderId="81" xfId="4" applyFont="1" applyFill="1" applyBorder="1" applyAlignment="1">
      <alignment vertical="center" shrinkToFit="1"/>
    </xf>
    <xf numFmtId="38" fontId="11" fillId="3" borderId="53" xfId="4" applyFont="1" applyFill="1" applyBorder="1" applyAlignment="1">
      <alignment vertical="center" shrinkToFit="1"/>
    </xf>
    <xf numFmtId="38" fontId="11" fillId="3" borderId="57" xfId="4" applyFont="1" applyFill="1" applyBorder="1" applyAlignment="1">
      <alignment vertical="center" shrinkToFit="1"/>
    </xf>
    <xf numFmtId="38" fontId="11" fillId="3" borderId="82" xfId="4" applyFont="1" applyFill="1" applyBorder="1" applyAlignment="1">
      <alignment vertical="center" shrinkToFit="1"/>
    </xf>
    <xf numFmtId="38" fontId="11" fillId="3" borderId="58" xfId="4" applyFont="1" applyFill="1" applyBorder="1" applyAlignment="1">
      <alignment vertical="center" shrinkToFit="1"/>
    </xf>
    <xf numFmtId="38" fontId="11" fillId="3" borderId="54" xfId="4" applyFont="1" applyFill="1" applyBorder="1" applyAlignment="1">
      <alignment vertical="center" shrinkToFit="1"/>
    </xf>
    <xf numFmtId="38" fontId="11" fillId="3" borderId="83" xfId="4" applyFont="1" applyFill="1" applyBorder="1" applyAlignment="1">
      <alignment vertical="center" shrinkToFit="1"/>
    </xf>
    <xf numFmtId="38" fontId="11" fillId="3" borderId="55" xfId="4" applyFont="1" applyFill="1" applyBorder="1" applyAlignment="1">
      <alignment vertical="center" shrinkToFit="1"/>
    </xf>
    <xf numFmtId="38" fontId="11" fillId="3" borderId="57" xfId="4" applyFont="1" applyFill="1" applyBorder="1" applyAlignment="1">
      <alignment horizontal="center" vertical="center" shrinkToFit="1"/>
    </xf>
    <xf numFmtId="38" fontId="11" fillId="3" borderId="82" xfId="4" applyFont="1" applyFill="1" applyBorder="1" applyAlignment="1">
      <alignment horizontal="center" vertical="center" shrinkToFit="1"/>
    </xf>
    <xf numFmtId="38" fontId="11" fillId="3" borderId="58" xfId="4" applyFont="1" applyFill="1" applyBorder="1" applyAlignment="1">
      <alignment horizontal="center" vertical="center" shrinkToFit="1"/>
    </xf>
    <xf numFmtId="0" fontId="5" fillId="0" borderId="54" xfId="3" applyFont="1" applyFill="1" applyBorder="1" applyAlignment="1" applyProtection="1">
      <alignment vertical="center" shrinkToFit="1"/>
      <protection locked="0"/>
    </xf>
    <xf numFmtId="0" fontId="5" fillId="0" borderId="83" xfId="3" applyFont="1" applyFill="1" applyBorder="1" applyAlignment="1" applyProtection="1">
      <alignment vertical="center" shrinkToFit="1"/>
      <protection locked="0"/>
    </xf>
    <xf numFmtId="0" fontId="5" fillId="0" borderId="55" xfId="3" applyFont="1" applyFill="1" applyBorder="1" applyAlignment="1" applyProtection="1">
      <alignment vertical="center" shrinkToFit="1"/>
      <protection locked="0"/>
    </xf>
    <xf numFmtId="38" fontId="5" fillId="0" borderId="52" xfId="4" applyFont="1" applyFill="1" applyBorder="1" applyAlignment="1" applyProtection="1">
      <alignment vertical="center" shrinkToFit="1"/>
      <protection locked="0"/>
    </xf>
    <xf numFmtId="38" fontId="5" fillId="0" borderId="81" xfId="4" applyFont="1" applyFill="1" applyBorder="1" applyAlignment="1" applyProtection="1">
      <alignment vertical="center" shrinkToFit="1"/>
      <protection locked="0"/>
    </xf>
    <xf numFmtId="38" fontId="5" fillId="0" borderId="53" xfId="4" applyFont="1" applyFill="1" applyBorder="1" applyAlignment="1" applyProtection="1">
      <alignment vertical="center" shrinkToFit="1"/>
      <protection locked="0"/>
    </xf>
    <xf numFmtId="9" fontId="5" fillId="0" borderId="54" xfId="5" applyFont="1" applyFill="1" applyBorder="1" applyAlignment="1" applyProtection="1">
      <alignment vertical="center" shrinkToFit="1"/>
      <protection locked="0"/>
    </xf>
    <xf numFmtId="9" fontId="5" fillId="0" borderId="83" xfId="5" applyFont="1" applyFill="1" applyBorder="1" applyAlignment="1" applyProtection="1">
      <alignment vertical="center" shrinkToFit="1"/>
      <protection locked="0"/>
    </xf>
    <xf numFmtId="9" fontId="5" fillId="0" borderId="55" xfId="5" applyFont="1" applyFill="1" applyBorder="1" applyAlignment="1" applyProtection="1">
      <alignment vertical="center" shrinkToFit="1"/>
      <protection locked="0"/>
    </xf>
    <xf numFmtId="38" fontId="5" fillId="0" borderId="57" xfId="1" applyFont="1" applyFill="1" applyBorder="1" applyAlignment="1" applyProtection="1">
      <alignment vertical="center" shrinkToFit="1"/>
      <protection locked="0"/>
    </xf>
    <xf numFmtId="38" fontId="5" fillId="0" borderId="82" xfId="1" applyFont="1" applyFill="1" applyBorder="1" applyAlignment="1" applyProtection="1">
      <alignment vertical="center" shrinkToFit="1"/>
      <protection locked="0"/>
    </xf>
    <xf numFmtId="38" fontId="5" fillId="0" borderId="58" xfId="1" applyFont="1" applyFill="1" applyBorder="1" applyAlignment="1" applyProtection="1">
      <alignment vertical="center" shrinkToFit="1"/>
      <protection locked="0"/>
    </xf>
    <xf numFmtId="38" fontId="5" fillId="0" borderId="32" xfId="1" applyFont="1" applyFill="1" applyBorder="1" applyAlignment="1" applyProtection="1">
      <alignment vertical="center" shrinkToFit="1"/>
      <protection locked="0"/>
    </xf>
    <xf numFmtId="38" fontId="5" fillId="0" borderId="5" xfId="1" applyFont="1" applyFill="1" applyBorder="1" applyAlignment="1" applyProtection="1">
      <alignment vertical="center" shrinkToFit="1"/>
      <protection locked="0"/>
    </xf>
    <xf numFmtId="38" fontId="5" fillId="0" borderId="3" xfId="1" applyFont="1" applyFill="1" applyBorder="1" applyAlignment="1" applyProtection="1">
      <alignment vertical="center" shrinkToFit="1"/>
      <protection locked="0"/>
    </xf>
    <xf numFmtId="177" fontId="11" fillId="2" borderId="32" xfId="3" applyNumberFormat="1" applyFont="1" applyFill="1" applyBorder="1" applyAlignment="1">
      <alignment horizontal="center" vertical="center" shrinkToFit="1"/>
    </xf>
    <xf numFmtId="177" fontId="11" fillId="2" borderId="5" xfId="3" applyNumberFormat="1" applyFont="1" applyFill="1" applyBorder="1" applyAlignment="1">
      <alignment horizontal="center" vertical="center" shrinkToFit="1"/>
    </xf>
    <xf numFmtId="177" fontId="11" fillId="2" borderId="3" xfId="3" applyNumberFormat="1" applyFont="1" applyFill="1" applyBorder="1" applyAlignment="1">
      <alignment horizontal="center" vertical="center" shrinkToFit="1"/>
    </xf>
    <xf numFmtId="178" fontId="5" fillId="0" borderId="52" xfId="3" applyNumberFormat="1" applyFont="1" applyFill="1" applyBorder="1" applyAlignment="1" applyProtection="1">
      <alignment horizontal="center" vertical="center" shrinkToFit="1"/>
      <protection locked="0"/>
    </xf>
    <xf numFmtId="178" fontId="5" fillId="0" borderId="81" xfId="3" applyNumberFormat="1" applyFont="1" applyFill="1" applyBorder="1" applyAlignment="1" applyProtection="1">
      <alignment horizontal="center" vertical="center" shrinkToFit="1"/>
      <protection locked="0"/>
    </xf>
    <xf numFmtId="178" fontId="5" fillId="0" borderId="53" xfId="3" applyNumberFormat="1" applyFont="1" applyFill="1" applyBorder="1" applyAlignment="1" applyProtection="1">
      <alignment horizontal="center" vertical="center" shrinkToFit="1"/>
      <protection locked="0"/>
    </xf>
    <xf numFmtId="0" fontId="5" fillId="2" borderId="4" xfId="0" applyFont="1" applyFill="1" applyBorder="1" applyAlignment="1">
      <alignment horizontal="center" vertical="center"/>
    </xf>
    <xf numFmtId="0" fontId="5" fillId="2" borderId="42" xfId="0" applyFont="1" applyFill="1" applyBorder="1" applyAlignment="1">
      <alignment horizontal="center" vertical="center" wrapText="1"/>
    </xf>
    <xf numFmtId="0" fontId="5" fillId="2" borderId="103" xfId="0" applyFont="1" applyFill="1" applyBorder="1" applyAlignment="1">
      <alignment horizontal="center" vertical="center" wrapText="1"/>
    </xf>
    <xf numFmtId="0" fontId="5" fillId="2" borderId="71" xfId="0" applyFont="1" applyFill="1" applyBorder="1" applyAlignment="1">
      <alignment horizontal="center" vertical="center"/>
    </xf>
    <xf numFmtId="0" fontId="5" fillId="2" borderId="79" xfId="6" applyFont="1" applyFill="1" applyBorder="1" applyAlignment="1">
      <alignment horizontal="center" vertical="center"/>
    </xf>
    <xf numFmtId="0" fontId="5" fillId="2" borderId="80" xfId="6" applyFont="1" applyFill="1" applyBorder="1" applyAlignment="1">
      <alignment horizontal="center" vertical="center"/>
    </xf>
    <xf numFmtId="179" fontId="6" fillId="0" borderId="108" xfId="0" applyNumberFormat="1" applyFont="1" applyBorder="1" applyAlignment="1">
      <alignment horizontal="center" vertical="center" shrinkToFit="1"/>
    </xf>
    <xf numFmtId="179" fontId="6" fillId="0" borderId="115" xfId="0" applyNumberFormat="1" applyFont="1" applyBorder="1" applyAlignment="1">
      <alignment horizontal="center" vertical="center" shrinkToFit="1"/>
    </xf>
    <xf numFmtId="0" fontId="5" fillId="0" borderId="110" xfId="0" applyFont="1" applyBorder="1" applyAlignment="1">
      <alignment horizontal="center" vertical="center" shrinkToFit="1"/>
    </xf>
    <xf numFmtId="0" fontId="5" fillId="0" borderId="116" xfId="0" applyFont="1" applyBorder="1" applyAlignment="1">
      <alignment horizontal="center" vertical="center" shrinkToFit="1"/>
    </xf>
    <xf numFmtId="0" fontId="6" fillId="0" borderId="117" xfId="0" applyFont="1" applyBorder="1" applyAlignment="1">
      <alignment horizontal="center" vertical="center" wrapText="1"/>
    </xf>
    <xf numFmtId="0" fontId="6" fillId="0" borderId="118" xfId="0" applyFont="1" applyBorder="1" applyAlignment="1">
      <alignment horizontal="center" vertical="center" wrapText="1"/>
    </xf>
    <xf numFmtId="0" fontId="6" fillId="0" borderId="119" xfId="0" applyFont="1" applyBorder="1" applyAlignment="1">
      <alignment horizontal="center" vertical="center" wrapText="1"/>
    </xf>
    <xf numFmtId="0" fontId="6" fillId="0" borderId="111" xfId="0" applyFont="1" applyBorder="1" applyAlignment="1">
      <alignment horizontal="center" vertical="center" wrapText="1"/>
    </xf>
    <xf numFmtId="0" fontId="6" fillId="0" borderId="112" xfId="0" applyFont="1" applyBorder="1" applyAlignment="1">
      <alignment horizontal="center" vertical="center" wrapText="1"/>
    </xf>
    <xf numFmtId="0" fontId="6" fillId="0" borderId="113" xfId="0" applyFont="1" applyBorder="1" applyAlignment="1">
      <alignment horizontal="center" vertical="center" wrapText="1"/>
    </xf>
    <xf numFmtId="38" fontId="7" fillId="0" borderId="120" xfId="1" applyFont="1" applyFill="1" applyBorder="1" applyAlignment="1">
      <alignment vertical="center" shrinkToFit="1"/>
    </xf>
    <xf numFmtId="38" fontId="7" fillId="0" borderId="114" xfId="1" applyFont="1" applyFill="1" applyBorder="1" applyAlignment="1">
      <alignment vertical="center" shrinkToFit="1"/>
    </xf>
    <xf numFmtId="38" fontId="7" fillId="3" borderId="108" xfId="1" applyFont="1" applyFill="1" applyBorder="1" applyAlignment="1">
      <alignment vertical="center" shrinkToFit="1"/>
    </xf>
    <xf numFmtId="38" fontId="7" fillId="3" borderId="115" xfId="1" applyFont="1" applyFill="1" applyBorder="1" applyAlignment="1">
      <alignment vertical="center" shrinkToFit="1"/>
    </xf>
    <xf numFmtId="38" fontId="7" fillId="0" borderId="121" xfId="1" applyFont="1" applyFill="1" applyBorder="1" applyAlignment="1">
      <alignment vertical="center" shrinkToFit="1"/>
    </xf>
    <xf numFmtId="38" fontId="7" fillId="0" borderId="115" xfId="1" applyFont="1" applyFill="1" applyBorder="1" applyAlignment="1">
      <alignment vertical="center" shrinkToFit="1"/>
    </xf>
    <xf numFmtId="38" fontId="7" fillId="3" borderId="119" xfId="1" applyFont="1" applyFill="1" applyBorder="1" applyAlignment="1">
      <alignment vertical="center" shrinkToFit="1"/>
    </xf>
    <xf numFmtId="38" fontId="7" fillId="3" borderId="113" xfId="1" applyFont="1" applyFill="1" applyBorder="1" applyAlignment="1">
      <alignment vertical="center" shrinkToFit="1"/>
    </xf>
    <xf numFmtId="179" fontId="6" fillId="0" borderId="107" xfId="0" applyNumberFormat="1" applyFont="1" applyBorder="1" applyAlignment="1">
      <alignment horizontal="center" vertical="center" shrinkToFit="1"/>
    </xf>
    <xf numFmtId="179" fontId="6" fillId="0" borderId="114" xfId="0" applyNumberFormat="1" applyFont="1" applyBorder="1" applyAlignment="1">
      <alignment horizontal="center" vertical="center" shrinkToFit="1"/>
    </xf>
    <xf numFmtId="0" fontId="5" fillId="0" borderId="122" xfId="0" applyFont="1" applyBorder="1" applyAlignment="1">
      <alignment horizontal="center" vertical="center" shrinkToFit="1"/>
    </xf>
    <xf numFmtId="0" fontId="6" fillId="0" borderId="104" xfId="0" applyFont="1" applyBorder="1" applyAlignment="1">
      <alignment horizontal="center" vertical="center" wrapText="1"/>
    </xf>
    <xf numFmtId="0" fontId="6" fillId="0" borderId="105" xfId="0" applyFont="1" applyBorder="1" applyAlignment="1">
      <alignment horizontal="center" vertical="center" wrapText="1"/>
    </xf>
    <xf numFmtId="0" fontId="6" fillId="0" borderId="106" xfId="0" applyFont="1" applyBorder="1" applyAlignment="1">
      <alignment horizontal="center" vertical="center" wrapText="1"/>
    </xf>
    <xf numFmtId="38" fontId="7" fillId="0" borderId="107" xfId="1" applyFont="1" applyFill="1" applyBorder="1" applyAlignment="1">
      <alignment vertical="center" shrinkToFit="1"/>
    </xf>
    <xf numFmtId="38" fontId="7" fillId="0" borderId="108" xfId="1" applyFont="1" applyFill="1" applyBorder="1" applyAlignment="1">
      <alignment vertical="center" shrinkToFit="1"/>
    </xf>
    <xf numFmtId="38" fontId="7" fillId="3" borderId="106" xfId="1" applyFont="1" applyFill="1" applyBorder="1" applyAlignment="1">
      <alignment vertical="center" shrinkToFit="1"/>
    </xf>
    <xf numFmtId="0" fontId="5" fillId="0" borderId="77" xfId="0" applyFont="1" applyBorder="1" applyAlignment="1">
      <alignment horizontal="center" vertical="center" shrinkToFit="1"/>
    </xf>
    <xf numFmtId="0" fontId="5" fillId="0" borderId="126" xfId="0" applyFont="1" applyBorder="1" applyAlignment="1">
      <alignment horizontal="center" vertical="center" shrinkToFit="1"/>
    </xf>
    <xf numFmtId="0" fontId="6" fillId="0" borderId="124" xfId="0" applyFont="1" applyBorder="1" applyAlignment="1">
      <alignment horizontal="center" vertical="center" wrapText="1"/>
    </xf>
    <xf numFmtId="0" fontId="6" fillId="0" borderId="0"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70" xfId="0" applyFont="1" applyBorder="1" applyAlignment="1">
      <alignment horizontal="center" vertical="center" wrapText="1"/>
    </xf>
    <xf numFmtId="38" fontId="7" fillId="0" borderId="30" xfId="1" applyFont="1" applyFill="1" applyBorder="1" applyAlignment="1">
      <alignment vertical="center" shrinkToFit="1"/>
    </xf>
    <xf numFmtId="38" fontId="7" fillId="0" borderId="25" xfId="1" applyFont="1" applyFill="1" applyBorder="1" applyAlignment="1">
      <alignment vertical="center" shrinkToFit="1"/>
    </xf>
    <xf numFmtId="38" fontId="7" fillId="3" borderId="17" xfId="1" applyFont="1" applyFill="1" applyBorder="1" applyAlignment="1">
      <alignment vertical="center" shrinkToFit="1"/>
    </xf>
    <xf numFmtId="38" fontId="7" fillId="3" borderId="59" xfId="1" applyFont="1" applyFill="1" applyBorder="1" applyAlignment="1">
      <alignment vertical="center" shrinkToFit="1"/>
    </xf>
  </cellXfs>
  <cellStyles count="7">
    <cellStyle name="パーセント 2" xfId="5" xr:uid="{00000000-0005-0000-0000-000000000000}"/>
    <cellStyle name="桁区切り" xfId="1" builtinId="6"/>
    <cellStyle name="桁区切り 2" xfId="4" xr:uid="{00000000-0005-0000-0000-000002000000}"/>
    <cellStyle name="標準" xfId="0" builtinId="0"/>
    <cellStyle name="標準 2" xfId="2" xr:uid="{00000000-0005-0000-0000-000004000000}"/>
    <cellStyle name="標準 2 2" xfId="6" xr:uid="{00000000-0005-0000-0000-000005000000}"/>
    <cellStyle name="標準 3" xfId="3"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N19"/>
  <sheetViews>
    <sheetView tabSelected="1" view="pageBreakPreview" zoomScale="96" zoomScaleNormal="100" zoomScaleSheetLayoutView="96" workbookViewId="0">
      <pane xSplit="3" ySplit="6" topLeftCell="D7" activePane="bottomRight" state="frozen"/>
      <selection pane="topRight" activeCell="D1" sqref="D1"/>
      <selection pane="bottomLeft" activeCell="A7" sqref="A7"/>
      <selection pane="bottomRight" activeCell="F14" sqref="F14"/>
    </sheetView>
  </sheetViews>
  <sheetFormatPr defaultRowHeight="13" x14ac:dyDescent="0.2"/>
  <cols>
    <col min="1" max="2" width="7.08984375" style="1" customWidth="1"/>
    <col min="3" max="3" width="25" style="1" bestFit="1" customWidth="1"/>
    <col min="4" max="7" width="18" style="1" customWidth="1"/>
    <col min="8" max="8" width="17" style="1" customWidth="1"/>
    <col min="9" max="256" width="9" style="1"/>
    <col min="257" max="258" width="7.08984375" style="1" customWidth="1"/>
    <col min="259" max="259" width="29.90625" style="1" customWidth="1"/>
    <col min="260" max="260" width="25.26953125" style="1" customWidth="1"/>
    <col min="261" max="262" width="25" style="1" customWidth="1"/>
    <col min="263" max="263" width="24.90625" style="1" customWidth="1"/>
    <col min="264" max="264" width="20.6328125" style="1" customWidth="1"/>
    <col min="265" max="512" width="9" style="1"/>
    <col min="513" max="514" width="7.08984375" style="1" customWidth="1"/>
    <col min="515" max="515" width="29.90625" style="1" customWidth="1"/>
    <col min="516" max="516" width="25.26953125" style="1" customWidth="1"/>
    <col min="517" max="518" width="25" style="1" customWidth="1"/>
    <col min="519" max="519" width="24.90625" style="1" customWidth="1"/>
    <col min="520" max="520" width="20.6328125" style="1" customWidth="1"/>
    <col min="521" max="768" width="9" style="1"/>
    <col min="769" max="770" width="7.08984375" style="1" customWidth="1"/>
    <col min="771" max="771" width="29.90625" style="1" customWidth="1"/>
    <col min="772" max="772" width="25.26953125" style="1" customWidth="1"/>
    <col min="773" max="774" width="25" style="1" customWidth="1"/>
    <col min="775" max="775" width="24.90625" style="1" customWidth="1"/>
    <col min="776" max="776" width="20.6328125" style="1" customWidth="1"/>
    <col min="777" max="1024" width="9" style="1"/>
    <col min="1025" max="1026" width="7.08984375" style="1" customWidth="1"/>
    <col min="1027" max="1027" width="29.90625" style="1" customWidth="1"/>
    <col min="1028" max="1028" width="25.26953125" style="1" customWidth="1"/>
    <col min="1029" max="1030" width="25" style="1" customWidth="1"/>
    <col min="1031" max="1031" width="24.90625" style="1" customWidth="1"/>
    <col min="1032" max="1032" width="20.6328125" style="1" customWidth="1"/>
    <col min="1033" max="1280" width="9" style="1"/>
    <col min="1281" max="1282" width="7.08984375" style="1" customWidth="1"/>
    <col min="1283" max="1283" width="29.90625" style="1" customWidth="1"/>
    <col min="1284" max="1284" width="25.26953125" style="1" customWidth="1"/>
    <col min="1285" max="1286" width="25" style="1" customWidth="1"/>
    <col min="1287" max="1287" width="24.90625" style="1" customWidth="1"/>
    <col min="1288" max="1288" width="20.6328125" style="1" customWidth="1"/>
    <col min="1289" max="1536" width="9" style="1"/>
    <col min="1537" max="1538" width="7.08984375" style="1" customWidth="1"/>
    <col min="1539" max="1539" width="29.90625" style="1" customWidth="1"/>
    <col min="1540" max="1540" width="25.26953125" style="1" customWidth="1"/>
    <col min="1541" max="1542" width="25" style="1" customWidth="1"/>
    <col min="1543" max="1543" width="24.90625" style="1" customWidth="1"/>
    <col min="1544" max="1544" width="20.6328125" style="1" customWidth="1"/>
    <col min="1545" max="1792" width="9" style="1"/>
    <col min="1793" max="1794" width="7.08984375" style="1" customWidth="1"/>
    <col min="1795" max="1795" width="29.90625" style="1" customWidth="1"/>
    <col min="1796" max="1796" width="25.26953125" style="1" customWidth="1"/>
    <col min="1797" max="1798" width="25" style="1" customWidth="1"/>
    <col min="1799" max="1799" width="24.90625" style="1" customWidth="1"/>
    <col min="1800" max="1800" width="20.6328125" style="1" customWidth="1"/>
    <col min="1801" max="2048" width="9" style="1"/>
    <col min="2049" max="2050" width="7.08984375" style="1" customWidth="1"/>
    <col min="2051" max="2051" width="29.90625" style="1" customWidth="1"/>
    <col min="2052" max="2052" width="25.26953125" style="1" customWidth="1"/>
    <col min="2053" max="2054" width="25" style="1" customWidth="1"/>
    <col min="2055" max="2055" width="24.90625" style="1" customWidth="1"/>
    <col min="2056" max="2056" width="20.6328125" style="1" customWidth="1"/>
    <col min="2057" max="2304" width="9" style="1"/>
    <col min="2305" max="2306" width="7.08984375" style="1" customWidth="1"/>
    <col min="2307" max="2307" width="29.90625" style="1" customWidth="1"/>
    <col min="2308" max="2308" width="25.26953125" style="1" customWidth="1"/>
    <col min="2309" max="2310" width="25" style="1" customWidth="1"/>
    <col min="2311" max="2311" width="24.90625" style="1" customWidth="1"/>
    <col min="2312" max="2312" width="20.6328125" style="1" customWidth="1"/>
    <col min="2313" max="2560" width="9" style="1"/>
    <col min="2561" max="2562" width="7.08984375" style="1" customWidth="1"/>
    <col min="2563" max="2563" width="29.90625" style="1" customWidth="1"/>
    <col min="2564" max="2564" width="25.26953125" style="1" customWidth="1"/>
    <col min="2565" max="2566" width="25" style="1" customWidth="1"/>
    <col min="2567" max="2567" width="24.90625" style="1" customWidth="1"/>
    <col min="2568" max="2568" width="20.6328125" style="1" customWidth="1"/>
    <col min="2569" max="2816" width="9" style="1"/>
    <col min="2817" max="2818" width="7.08984375" style="1" customWidth="1"/>
    <col min="2819" max="2819" width="29.90625" style="1" customWidth="1"/>
    <col min="2820" max="2820" width="25.26953125" style="1" customWidth="1"/>
    <col min="2821" max="2822" width="25" style="1" customWidth="1"/>
    <col min="2823" max="2823" width="24.90625" style="1" customWidth="1"/>
    <col min="2824" max="2824" width="20.6328125" style="1" customWidth="1"/>
    <col min="2825" max="3072" width="9" style="1"/>
    <col min="3073" max="3074" width="7.08984375" style="1" customWidth="1"/>
    <col min="3075" max="3075" width="29.90625" style="1" customWidth="1"/>
    <col min="3076" max="3076" width="25.26953125" style="1" customWidth="1"/>
    <col min="3077" max="3078" width="25" style="1" customWidth="1"/>
    <col min="3079" max="3079" width="24.90625" style="1" customWidth="1"/>
    <col min="3080" max="3080" width="20.6328125" style="1" customWidth="1"/>
    <col min="3081" max="3328" width="9" style="1"/>
    <col min="3329" max="3330" width="7.08984375" style="1" customWidth="1"/>
    <col min="3331" max="3331" width="29.90625" style="1" customWidth="1"/>
    <col min="3332" max="3332" width="25.26953125" style="1" customWidth="1"/>
    <col min="3333" max="3334" width="25" style="1" customWidth="1"/>
    <col min="3335" max="3335" width="24.90625" style="1" customWidth="1"/>
    <col min="3336" max="3336" width="20.6328125" style="1" customWidth="1"/>
    <col min="3337" max="3584" width="9" style="1"/>
    <col min="3585" max="3586" width="7.08984375" style="1" customWidth="1"/>
    <col min="3587" max="3587" width="29.90625" style="1" customWidth="1"/>
    <col min="3588" max="3588" width="25.26953125" style="1" customWidth="1"/>
    <col min="3589" max="3590" width="25" style="1" customWidth="1"/>
    <col min="3591" max="3591" width="24.90625" style="1" customWidth="1"/>
    <col min="3592" max="3592" width="20.6328125" style="1" customWidth="1"/>
    <col min="3593" max="3840" width="9" style="1"/>
    <col min="3841" max="3842" width="7.08984375" style="1" customWidth="1"/>
    <col min="3843" max="3843" width="29.90625" style="1" customWidth="1"/>
    <col min="3844" max="3844" width="25.26953125" style="1" customWidth="1"/>
    <col min="3845" max="3846" width="25" style="1" customWidth="1"/>
    <col min="3847" max="3847" width="24.90625" style="1" customWidth="1"/>
    <col min="3848" max="3848" width="20.6328125" style="1" customWidth="1"/>
    <col min="3849" max="4096" width="9" style="1"/>
    <col min="4097" max="4098" width="7.08984375" style="1" customWidth="1"/>
    <col min="4099" max="4099" width="29.90625" style="1" customWidth="1"/>
    <col min="4100" max="4100" width="25.26953125" style="1" customWidth="1"/>
    <col min="4101" max="4102" width="25" style="1" customWidth="1"/>
    <col min="4103" max="4103" width="24.90625" style="1" customWidth="1"/>
    <col min="4104" max="4104" width="20.6328125" style="1" customWidth="1"/>
    <col min="4105" max="4352" width="9" style="1"/>
    <col min="4353" max="4354" width="7.08984375" style="1" customWidth="1"/>
    <col min="4355" max="4355" width="29.90625" style="1" customWidth="1"/>
    <col min="4356" max="4356" width="25.26953125" style="1" customWidth="1"/>
    <col min="4357" max="4358" width="25" style="1" customWidth="1"/>
    <col min="4359" max="4359" width="24.90625" style="1" customWidth="1"/>
    <col min="4360" max="4360" width="20.6328125" style="1" customWidth="1"/>
    <col min="4361" max="4608" width="9" style="1"/>
    <col min="4609" max="4610" width="7.08984375" style="1" customWidth="1"/>
    <col min="4611" max="4611" width="29.90625" style="1" customWidth="1"/>
    <col min="4612" max="4612" width="25.26953125" style="1" customWidth="1"/>
    <col min="4613" max="4614" width="25" style="1" customWidth="1"/>
    <col min="4615" max="4615" width="24.90625" style="1" customWidth="1"/>
    <col min="4616" max="4616" width="20.6328125" style="1" customWidth="1"/>
    <col min="4617" max="4864" width="9" style="1"/>
    <col min="4865" max="4866" width="7.08984375" style="1" customWidth="1"/>
    <col min="4867" max="4867" width="29.90625" style="1" customWidth="1"/>
    <col min="4868" max="4868" width="25.26953125" style="1" customWidth="1"/>
    <col min="4869" max="4870" width="25" style="1" customWidth="1"/>
    <col min="4871" max="4871" width="24.90625" style="1" customWidth="1"/>
    <col min="4872" max="4872" width="20.6328125" style="1" customWidth="1"/>
    <col min="4873" max="5120" width="9" style="1"/>
    <col min="5121" max="5122" width="7.08984375" style="1" customWidth="1"/>
    <col min="5123" max="5123" width="29.90625" style="1" customWidth="1"/>
    <col min="5124" max="5124" width="25.26953125" style="1" customWidth="1"/>
    <col min="5125" max="5126" width="25" style="1" customWidth="1"/>
    <col min="5127" max="5127" width="24.90625" style="1" customWidth="1"/>
    <col min="5128" max="5128" width="20.6328125" style="1" customWidth="1"/>
    <col min="5129" max="5376" width="9" style="1"/>
    <col min="5377" max="5378" width="7.08984375" style="1" customWidth="1"/>
    <col min="5379" max="5379" width="29.90625" style="1" customWidth="1"/>
    <col min="5380" max="5380" width="25.26953125" style="1" customWidth="1"/>
    <col min="5381" max="5382" width="25" style="1" customWidth="1"/>
    <col min="5383" max="5383" width="24.90625" style="1" customWidth="1"/>
    <col min="5384" max="5384" width="20.6328125" style="1" customWidth="1"/>
    <col min="5385" max="5632" width="9" style="1"/>
    <col min="5633" max="5634" width="7.08984375" style="1" customWidth="1"/>
    <col min="5635" max="5635" width="29.90625" style="1" customWidth="1"/>
    <col min="5636" max="5636" width="25.26953125" style="1" customWidth="1"/>
    <col min="5637" max="5638" width="25" style="1" customWidth="1"/>
    <col min="5639" max="5639" width="24.90625" style="1" customWidth="1"/>
    <col min="5640" max="5640" width="20.6328125" style="1" customWidth="1"/>
    <col min="5641" max="5888" width="9" style="1"/>
    <col min="5889" max="5890" width="7.08984375" style="1" customWidth="1"/>
    <col min="5891" max="5891" width="29.90625" style="1" customWidth="1"/>
    <col min="5892" max="5892" width="25.26953125" style="1" customWidth="1"/>
    <col min="5893" max="5894" width="25" style="1" customWidth="1"/>
    <col min="5895" max="5895" width="24.90625" style="1" customWidth="1"/>
    <col min="5896" max="5896" width="20.6328125" style="1" customWidth="1"/>
    <col min="5897" max="6144" width="9" style="1"/>
    <col min="6145" max="6146" width="7.08984375" style="1" customWidth="1"/>
    <col min="6147" max="6147" width="29.90625" style="1" customWidth="1"/>
    <col min="6148" max="6148" width="25.26953125" style="1" customWidth="1"/>
    <col min="6149" max="6150" width="25" style="1" customWidth="1"/>
    <col min="6151" max="6151" width="24.90625" style="1" customWidth="1"/>
    <col min="6152" max="6152" width="20.6328125" style="1" customWidth="1"/>
    <col min="6153" max="6400" width="9" style="1"/>
    <col min="6401" max="6402" width="7.08984375" style="1" customWidth="1"/>
    <col min="6403" max="6403" width="29.90625" style="1" customWidth="1"/>
    <col min="6404" max="6404" width="25.26953125" style="1" customWidth="1"/>
    <col min="6405" max="6406" width="25" style="1" customWidth="1"/>
    <col min="6407" max="6407" width="24.90625" style="1" customWidth="1"/>
    <col min="6408" max="6408" width="20.6328125" style="1" customWidth="1"/>
    <col min="6409" max="6656" width="9" style="1"/>
    <col min="6657" max="6658" width="7.08984375" style="1" customWidth="1"/>
    <col min="6659" max="6659" width="29.90625" style="1" customWidth="1"/>
    <col min="6660" max="6660" width="25.26953125" style="1" customWidth="1"/>
    <col min="6661" max="6662" width="25" style="1" customWidth="1"/>
    <col min="6663" max="6663" width="24.90625" style="1" customWidth="1"/>
    <col min="6664" max="6664" width="20.6328125" style="1" customWidth="1"/>
    <col min="6665" max="6912" width="9" style="1"/>
    <col min="6913" max="6914" width="7.08984375" style="1" customWidth="1"/>
    <col min="6915" max="6915" width="29.90625" style="1" customWidth="1"/>
    <col min="6916" max="6916" width="25.26953125" style="1" customWidth="1"/>
    <col min="6917" max="6918" width="25" style="1" customWidth="1"/>
    <col min="6919" max="6919" width="24.90625" style="1" customWidth="1"/>
    <col min="6920" max="6920" width="20.6328125" style="1" customWidth="1"/>
    <col min="6921" max="7168" width="9" style="1"/>
    <col min="7169" max="7170" width="7.08984375" style="1" customWidth="1"/>
    <col min="7171" max="7171" width="29.90625" style="1" customWidth="1"/>
    <col min="7172" max="7172" width="25.26953125" style="1" customWidth="1"/>
    <col min="7173" max="7174" width="25" style="1" customWidth="1"/>
    <col min="7175" max="7175" width="24.90625" style="1" customWidth="1"/>
    <col min="7176" max="7176" width="20.6328125" style="1" customWidth="1"/>
    <col min="7177" max="7424" width="9" style="1"/>
    <col min="7425" max="7426" width="7.08984375" style="1" customWidth="1"/>
    <col min="7427" max="7427" width="29.90625" style="1" customWidth="1"/>
    <col min="7428" max="7428" width="25.26953125" style="1" customWidth="1"/>
    <col min="7429" max="7430" width="25" style="1" customWidth="1"/>
    <col min="7431" max="7431" width="24.90625" style="1" customWidth="1"/>
    <col min="7432" max="7432" width="20.6328125" style="1" customWidth="1"/>
    <col min="7433" max="7680" width="9" style="1"/>
    <col min="7681" max="7682" width="7.08984375" style="1" customWidth="1"/>
    <col min="7683" max="7683" width="29.90625" style="1" customWidth="1"/>
    <col min="7684" max="7684" width="25.26953125" style="1" customWidth="1"/>
    <col min="7685" max="7686" width="25" style="1" customWidth="1"/>
    <col min="7687" max="7687" width="24.90625" style="1" customWidth="1"/>
    <col min="7688" max="7688" width="20.6328125" style="1" customWidth="1"/>
    <col min="7689" max="7936" width="9" style="1"/>
    <col min="7937" max="7938" width="7.08984375" style="1" customWidth="1"/>
    <col min="7939" max="7939" width="29.90625" style="1" customWidth="1"/>
    <col min="7940" max="7940" width="25.26953125" style="1" customWidth="1"/>
    <col min="7941" max="7942" width="25" style="1" customWidth="1"/>
    <col min="7943" max="7943" width="24.90625" style="1" customWidth="1"/>
    <col min="7944" max="7944" width="20.6328125" style="1" customWidth="1"/>
    <col min="7945" max="8192" width="9" style="1"/>
    <col min="8193" max="8194" width="7.08984375" style="1" customWidth="1"/>
    <col min="8195" max="8195" width="29.90625" style="1" customWidth="1"/>
    <col min="8196" max="8196" width="25.26953125" style="1" customWidth="1"/>
    <col min="8197" max="8198" width="25" style="1" customWidth="1"/>
    <col min="8199" max="8199" width="24.90625" style="1" customWidth="1"/>
    <col min="8200" max="8200" width="20.6328125" style="1" customWidth="1"/>
    <col min="8201" max="8448" width="9" style="1"/>
    <col min="8449" max="8450" width="7.08984375" style="1" customWidth="1"/>
    <col min="8451" max="8451" width="29.90625" style="1" customWidth="1"/>
    <col min="8452" max="8452" width="25.26953125" style="1" customWidth="1"/>
    <col min="8453" max="8454" width="25" style="1" customWidth="1"/>
    <col min="8455" max="8455" width="24.90625" style="1" customWidth="1"/>
    <col min="8456" max="8456" width="20.6328125" style="1" customWidth="1"/>
    <col min="8457" max="8704" width="9" style="1"/>
    <col min="8705" max="8706" width="7.08984375" style="1" customWidth="1"/>
    <col min="8707" max="8707" width="29.90625" style="1" customWidth="1"/>
    <col min="8708" max="8708" width="25.26953125" style="1" customWidth="1"/>
    <col min="8709" max="8710" width="25" style="1" customWidth="1"/>
    <col min="8711" max="8711" width="24.90625" style="1" customWidth="1"/>
    <col min="8712" max="8712" width="20.6328125" style="1" customWidth="1"/>
    <col min="8713" max="8960" width="9" style="1"/>
    <col min="8961" max="8962" width="7.08984375" style="1" customWidth="1"/>
    <col min="8963" max="8963" width="29.90625" style="1" customWidth="1"/>
    <col min="8964" max="8964" width="25.26953125" style="1" customWidth="1"/>
    <col min="8965" max="8966" width="25" style="1" customWidth="1"/>
    <col min="8967" max="8967" width="24.90625" style="1" customWidth="1"/>
    <col min="8968" max="8968" width="20.6328125" style="1" customWidth="1"/>
    <col min="8969" max="9216" width="9" style="1"/>
    <col min="9217" max="9218" width="7.08984375" style="1" customWidth="1"/>
    <col min="9219" max="9219" width="29.90625" style="1" customWidth="1"/>
    <col min="9220" max="9220" width="25.26953125" style="1" customWidth="1"/>
    <col min="9221" max="9222" width="25" style="1" customWidth="1"/>
    <col min="9223" max="9223" width="24.90625" style="1" customWidth="1"/>
    <col min="9224" max="9224" width="20.6328125" style="1" customWidth="1"/>
    <col min="9225" max="9472" width="9" style="1"/>
    <col min="9473" max="9474" width="7.08984375" style="1" customWidth="1"/>
    <col min="9475" max="9475" width="29.90625" style="1" customWidth="1"/>
    <col min="9476" max="9476" width="25.26953125" style="1" customWidth="1"/>
    <col min="9477" max="9478" width="25" style="1" customWidth="1"/>
    <col min="9479" max="9479" width="24.90625" style="1" customWidth="1"/>
    <col min="9480" max="9480" width="20.6328125" style="1" customWidth="1"/>
    <col min="9481" max="9728" width="9" style="1"/>
    <col min="9729" max="9730" width="7.08984375" style="1" customWidth="1"/>
    <col min="9731" max="9731" width="29.90625" style="1" customWidth="1"/>
    <col min="9732" max="9732" width="25.26953125" style="1" customWidth="1"/>
    <col min="9733" max="9734" width="25" style="1" customWidth="1"/>
    <col min="9735" max="9735" width="24.90625" style="1" customWidth="1"/>
    <col min="9736" max="9736" width="20.6328125" style="1" customWidth="1"/>
    <col min="9737" max="9984" width="9" style="1"/>
    <col min="9985" max="9986" width="7.08984375" style="1" customWidth="1"/>
    <col min="9987" max="9987" width="29.90625" style="1" customWidth="1"/>
    <col min="9988" max="9988" width="25.26953125" style="1" customWidth="1"/>
    <col min="9989" max="9990" width="25" style="1" customWidth="1"/>
    <col min="9991" max="9991" width="24.90625" style="1" customWidth="1"/>
    <col min="9992" max="9992" width="20.6328125" style="1" customWidth="1"/>
    <col min="9993" max="10240" width="9" style="1"/>
    <col min="10241" max="10242" width="7.08984375" style="1" customWidth="1"/>
    <col min="10243" max="10243" width="29.90625" style="1" customWidth="1"/>
    <col min="10244" max="10244" width="25.26953125" style="1" customWidth="1"/>
    <col min="10245" max="10246" width="25" style="1" customWidth="1"/>
    <col min="10247" max="10247" width="24.90625" style="1" customWidth="1"/>
    <col min="10248" max="10248" width="20.6328125" style="1" customWidth="1"/>
    <col min="10249" max="10496" width="9" style="1"/>
    <col min="10497" max="10498" width="7.08984375" style="1" customWidth="1"/>
    <col min="10499" max="10499" width="29.90625" style="1" customWidth="1"/>
    <col min="10500" max="10500" width="25.26953125" style="1" customWidth="1"/>
    <col min="10501" max="10502" width="25" style="1" customWidth="1"/>
    <col min="10503" max="10503" width="24.90625" style="1" customWidth="1"/>
    <col min="10504" max="10504" width="20.6328125" style="1" customWidth="1"/>
    <col min="10505" max="10752" width="9" style="1"/>
    <col min="10753" max="10754" width="7.08984375" style="1" customWidth="1"/>
    <col min="10755" max="10755" width="29.90625" style="1" customWidth="1"/>
    <col min="10756" max="10756" width="25.26953125" style="1" customWidth="1"/>
    <col min="10757" max="10758" width="25" style="1" customWidth="1"/>
    <col min="10759" max="10759" width="24.90625" style="1" customWidth="1"/>
    <col min="10760" max="10760" width="20.6328125" style="1" customWidth="1"/>
    <col min="10761" max="11008" width="9" style="1"/>
    <col min="11009" max="11010" width="7.08984375" style="1" customWidth="1"/>
    <col min="11011" max="11011" width="29.90625" style="1" customWidth="1"/>
    <col min="11012" max="11012" width="25.26953125" style="1" customWidth="1"/>
    <col min="11013" max="11014" width="25" style="1" customWidth="1"/>
    <col min="11015" max="11015" width="24.90625" style="1" customWidth="1"/>
    <col min="11016" max="11016" width="20.6328125" style="1" customWidth="1"/>
    <col min="11017" max="11264" width="9" style="1"/>
    <col min="11265" max="11266" width="7.08984375" style="1" customWidth="1"/>
    <col min="11267" max="11267" width="29.90625" style="1" customWidth="1"/>
    <col min="11268" max="11268" width="25.26953125" style="1" customWidth="1"/>
    <col min="11269" max="11270" width="25" style="1" customWidth="1"/>
    <col min="11271" max="11271" width="24.90625" style="1" customWidth="1"/>
    <col min="11272" max="11272" width="20.6328125" style="1" customWidth="1"/>
    <col min="11273" max="11520" width="9" style="1"/>
    <col min="11521" max="11522" width="7.08984375" style="1" customWidth="1"/>
    <col min="11523" max="11523" width="29.90625" style="1" customWidth="1"/>
    <col min="11524" max="11524" width="25.26953125" style="1" customWidth="1"/>
    <col min="11525" max="11526" width="25" style="1" customWidth="1"/>
    <col min="11527" max="11527" width="24.90625" style="1" customWidth="1"/>
    <col min="11528" max="11528" width="20.6328125" style="1" customWidth="1"/>
    <col min="11529" max="11776" width="9" style="1"/>
    <col min="11777" max="11778" width="7.08984375" style="1" customWidth="1"/>
    <col min="11779" max="11779" width="29.90625" style="1" customWidth="1"/>
    <col min="11780" max="11780" width="25.26953125" style="1" customWidth="1"/>
    <col min="11781" max="11782" width="25" style="1" customWidth="1"/>
    <col min="11783" max="11783" width="24.90625" style="1" customWidth="1"/>
    <col min="11784" max="11784" width="20.6328125" style="1" customWidth="1"/>
    <col min="11785" max="12032" width="9" style="1"/>
    <col min="12033" max="12034" width="7.08984375" style="1" customWidth="1"/>
    <col min="12035" max="12035" width="29.90625" style="1" customWidth="1"/>
    <col min="12036" max="12036" width="25.26953125" style="1" customWidth="1"/>
    <col min="12037" max="12038" width="25" style="1" customWidth="1"/>
    <col min="12039" max="12039" width="24.90625" style="1" customWidth="1"/>
    <col min="12040" max="12040" width="20.6328125" style="1" customWidth="1"/>
    <col min="12041" max="12288" width="9" style="1"/>
    <col min="12289" max="12290" width="7.08984375" style="1" customWidth="1"/>
    <col min="12291" max="12291" width="29.90625" style="1" customWidth="1"/>
    <col min="12292" max="12292" width="25.26953125" style="1" customWidth="1"/>
    <col min="12293" max="12294" width="25" style="1" customWidth="1"/>
    <col min="12295" max="12295" width="24.90625" style="1" customWidth="1"/>
    <col min="12296" max="12296" width="20.6328125" style="1" customWidth="1"/>
    <col min="12297" max="12544" width="9" style="1"/>
    <col min="12545" max="12546" width="7.08984375" style="1" customWidth="1"/>
    <col min="12547" max="12547" width="29.90625" style="1" customWidth="1"/>
    <col min="12548" max="12548" width="25.26953125" style="1" customWidth="1"/>
    <col min="12549" max="12550" width="25" style="1" customWidth="1"/>
    <col min="12551" max="12551" width="24.90625" style="1" customWidth="1"/>
    <col min="12552" max="12552" width="20.6328125" style="1" customWidth="1"/>
    <col min="12553" max="12800" width="9" style="1"/>
    <col min="12801" max="12802" width="7.08984375" style="1" customWidth="1"/>
    <col min="12803" max="12803" width="29.90625" style="1" customWidth="1"/>
    <col min="12804" max="12804" width="25.26953125" style="1" customWidth="1"/>
    <col min="12805" max="12806" width="25" style="1" customWidth="1"/>
    <col min="12807" max="12807" width="24.90625" style="1" customWidth="1"/>
    <col min="12808" max="12808" width="20.6328125" style="1" customWidth="1"/>
    <col min="12809" max="13056" width="9" style="1"/>
    <col min="13057" max="13058" width="7.08984375" style="1" customWidth="1"/>
    <col min="13059" max="13059" width="29.90625" style="1" customWidth="1"/>
    <col min="13060" max="13060" width="25.26953125" style="1" customWidth="1"/>
    <col min="13061" max="13062" width="25" style="1" customWidth="1"/>
    <col min="13063" max="13063" width="24.90625" style="1" customWidth="1"/>
    <col min="13064" max="13064" width="20.6328125" style="1" customWidth="1"/>
    <col min="13065" max="13312" width="9" style="1"/>
    <col min="13313" max="13314" width="7.08984375" style="1" customWidth="1"/>
    <col min="13315" max="13315" width="29.90625" style="1" customWidth="1"/>
    <col min="13316" max="13316" width="25.26953125" style="1" customWidth="1"/>
    <col min="13317" max="13318" width="25" style="1" customWidth="1"/>
    <col min="13319" max="13319" width="24.90625" style="1" customWidth="1"/>
    <col min="13320" max="13320" width="20.6328125" style="1" customWidth="1"/>
    <col min="13321" max="13568" width="9" style="1"/>
    <col min="13569" max="13570" width="7.08984375" style="1" customWidth="1"/>
    <col min="13571" max="13571" width="29.90625" style="1" customWidth="1"/>
    <col min="13572" max="13572" width="25.26953125" style="1" customWidth="1"/>
    <col min="13573" max="13574" width="25" style="1" customWidth="1"/>
    <col min="13575" max="13575" width="24.90625" style="1" customWidth="1"/>
    <col min="13576" max="13576" width="20.6328125" style="1" customWidth="1"/>
    <col min="13577" max="13824" width="9" style="1"/>
    <col min="13825" max="13826" width="7.08984375" style="1" customWidth="1"/>
    <col min="13827" max="13827" width="29.90625" style="1" customWidth="1"/>
    <col min="13828" max="13828" width="25.26953125" style="1" customWidth="1"/>
    <col min="13829" max="13830" width="25" style="1" customWidth="1"/>
    <col min="13831" max="13831" width="24.90625" style="1" customWidth="1"/>
    <col min="13832" max="13832" width="20.6328125" style="1" customWidth="1"/>
    <col min="13833" max="14080" width="9" style="1"/>
    <col min="14081" max="14082" width="7.08984375" style="1" customWidth="1"/>
    <col min="14083" max="14083" width="29.90625" style="1" customWidth="1"/>
    <col min="14084" max="14084" width="25.26953125" style="1" customWidth="1"/>
    <col min="14085" max="14086" width="25" style="1" customWidth="1"/>
    <col min="14087" max="14087" width="24.90625" style="1" customWidth="1"/>
    <col min="14088" max="14088" width="20.6328125" style="1" customWidth="1"/>
    <col min="14089" max="14336" width="9" style="1"/>
    <col min="14337" max="14338" width="7.08984375" style="1" customWidth="1"/>
    <col min="14339" max="14339" width="29.90625" style="1" customWidth="1"/>
    <col min="14340" max="14340" width="25.26953125" style="1" customWidth="1"/>
    <col min="14341" max="14342" width="25" style="1" customWidth="1"/>
    <col min="14343" max="14343" width="24.90625" style="1" customWidth="1"/>
    <col min="14344" max="14344" width="20.6328125" style="1" customWidth="1"/>
    <col min="14345" max="14592" width="9" style="1"/>
    <col min="14593" max="14594" width="7.08984375" style="1" customWidth="1"/>
    <col min="14595" max="14595" width="29.90625" style="1" customWidth="1"/>
    <col min="14596" max="14596" width="25.26953125" style="1" customWidth="1"/>
    <col min="14597" max="14598" width="25" style="1" customWidth="1"/>
    <col min="14599" max="14599" width="24.90625" style="1" customWidth="1"/>
    <col min="14600" max="14600" width="20.6328125" style="1" customWidth="1"/>
    <col min="14601" max="14848" width="9" style="1"/>
    <col min="14849" max="14850" width="7.08984375" style="1" customWidth="1"/>
    <col min="14851" max="14851" width="29.90625" style="1" customWidth="1"/>
    <col min="14852" max="14852" width="25.26953125" style="1" customWidth="1"/>
    <col min="14853" max="14854" width="25" style="1" customWidth="1"/>
    <col min="14855" max="14855" width="24.90625" style="1" customWidth="1"/>
    <col min="14856" max="14856" width="20.6328125" style="1" customWidth="1"/>
    <col min="14857" max="15104" width="9" style="1"/>
    <col min="15105" max="15106" width="7.08984375" style="1" customWidth="1"/>
    <col min="15107" max="15107" width="29.90625" style="1" customWidth="1"/>
    <col min="15108" max="15108" width="25.26953125" style="1" customWidth="1"/>
    <col min="15109" max="15110" width="25" style="1" customWidth="1"/>
    <col min="15111" max="15111" width="24.90625" style="1" customWidth="1"/>
    <col min="15112" max="15112" width="20.6328125" style="1" customWidth="1"/>
    <col min="15113" max="15360" width="9" style="1"/>
    <col min="15361" max="15362" width="7.08984375" style="1" customWidth="1"/>
    <col min="15363" max="15363" width="29.90625" style="1" customWidth="1"/>
    <col min="15364" max="15364" width="25.26953125" style="1" customWidth="1"/>
    <col min="15365" max="15366" width="25" style="1" customWidth="1"/>
    <col min="15367" max="15367" width="24.90625" style="1" customWidth="1"/>
    <col min="15368" max="15368" width="20.6328125" style="1" customWidth="1"/>
    <col min="15369" max="15616" width="9" style="1"/>
    <col min="15617" max="15618" width="7.08984375" style="1" customWidth="1"/>
    <col min="15619" max="15619" width="29.90625" style="1" customWidth="1"/>
    <col min="15620" max="15620" width="25.26953125" style="1" customWidth="1"/>
    <col min="15621" max="15622" width="25" style="1" customWidth="1"/>
    <col min="15623" max="15623" width="24.90625" style="1" customWidth="1"/>
    <col min="15624" max="15624" width="20.6328125" style="1" customWidth="1"/>
    <col min="15625" max="15872" width="9" style="1"/>
    <col min="15873" max="15874" width="7.08984375" style="1" customWidth="1"/>
    <col min="15875" max="15875" width="29.90625" style="1" customWidth="1"/>
    <col min="15876" max="15876" width="25.26953125" style="1" customWidth="1"/>
    <col min="15877" max="15878" width="25" style="1" customWidth="1"/>
    <col min="15879" max="15879" width="24.90625" style="1" customWidth="1"/>
    <col min="15880" max="15880" width="20.6328125" style="1" customWidth="1"/>
    <col min="15881" max="16128" width="9" style="1"/>
    <col min="16129" max="16130" width="7.08984375" style="1" customWidth="1"/>
    <col min="16131" max="16131" width="29.90625" style="1" customWidth="1"/>
    <col min="16132" max="16132" width="25.26953125" style="1" customWidth="1"/>
    <col min="16133" max="16134" width="25" style="1" customWidth="1"/>
    <col min="16135" max="16135" width="24.90625" style="1" customWidth="1"/>
    <col min="16136" max="16136" width="20.6328125" style="1" customWidth="1"/>
    <col min="16137" max="16384" width="9" style="1"/>
  </cols>
  <sheetData>
    <row r="1" spans="1:14" ht="15.75" customHeight="1" x14ac:dyDescent="0.2">
      <c r="A1" s="185" t="s">
        <v>58</v>
      </c>
      <c r="B1" s="185"/>
      <c r="C1" s="185"/>
    </row>
    <row r="2" spans="1:14" s="5" customFormat="1" ht="21" customHeight="1" x14ac:dyDescent="0.2">
      <c r="A2" s="186" t="s">
        <v>59</v>
      </c>
      <c r="B2" s="186"/>
      <c r="C2" s="186"/>
      <c r="D2" s="186"/>
      <c r="E2" s="186"/>
      <c r="F2" s="186"/>
      <c r="G2" s="186"/>
      <c r="H2" s="186"/>
    </row>
    <row r="3" spans="1:14" s="94" customFormat="1" ht="21.75" customHeight="1" x14ac:dyDescent="0.2">
      <c r="A3" s="172" t="s">
        <v>23</v>
      </c>
      <c r="B3" s="172"/>
      <c r="C3" s="94" t="s">
        <v>126</v>
      </c>
      <c r="F3" s="65"/>
      <c r="K3" s="171"/>
      <c r="L3" s="171"/>
      <c r="M3" s="10"/>
      <c r="N3" s="10"/>
    </row>
    <row r="4" spans="1:14" ht="15.75" customHeight="1" thickBot="1" x14ac:dyDescent="0.25">
      <c r="F4" s="8"/>
      <c r="H4" s="4" t="s">
        <v>4</v>
      </c>
    </row>
    <row r="5" spans="1:14" ht="20.25" customHeight="1" x14ac:dyDescent="0.2">
      <c r="A5" s="187" t="s">
        <v>16</v>
      </c>
      <c r="B5" s="188"/>
      <c r="C5" s="188" t="s">
        <v>6</v>
      </c>
      <c r="D5" s="191" t="s">
        <v>36</v>
      </c>
      <c r="E5" s="191" t="s">
        <v>148</v>
      </c>
      <c r="F5" s="191" t="s">
        <v>37</v>
      </c>
      <c r="G5" s="193" t="s">
        <v>41</v>
      </c>
      <c r="H5" s="195" t="s">
        <v>19</v>
      </c>
    </row>
    <row r="6" spans="1:14" ht="20.25" customHeight="1" x14ac:dyDescent="0.2">
      <c r="A6" s="189"/>
      <c r="B6" s="190"/>
      <c r="C6" s="190"/>
      <c r="D6" s="192"/>
      <c r="E6" s="192"/>
      <c r="F6" s="192"/>
      <c r="G6" s="194"/>
      <c r="H6" s="196"/>
    </row>
    <row r="7" spans="1:14" ht="29.25" customHeight="1" x14ac:dyDescent="0.2">
      <c r="A7" s="173" t="s">
        <v>17</v>
      </c>
      <c r="B7" s="174"/>
      <c r="C7" s="66" t="s">
        <v>33</v>
      </c>
      <c r="D7" s="113"/>
      <c r="E7" s="113"/>
      <c r="F7" s="113"/>
      <c r="G7" s="114">
        <f>D7-E7-F7</f>
        <v>0</v>
      </c>
      <c r="H7" s="67"/>
    </row>
    <row r="8" spans="1:14" ht="29.25" customHeight="1" x14ac:dyDescent="0.2">
      <c r="A8" s="175"/>
      <c r="B8" s="176"/>
      <c r="C8" s="68" t="s">
        <v>34</v>
      </c>
      <c r="D8" s="115"/>
      <c r="E8" s="115"/>
      <c r="F8" s="115"/>
      <c r="G8" s="116">
        <f>D8-E8-F8</f>
        <v>0</v>
      </c>
      <c r="H8" s="69"/>
    </row>
    <row r="9" spans="1:14" ht="29.25" customHeight="1" x14ac:dyDescent="0.2">
      <c r="A9" s="175"/>
      <c r="B9" s="176"/>
      <c r="C9" s="70" t="s">
        <v>42</v>
      </c>
      <c r="D9" s="115"/>
      <c r="E9" s="115"/>
      <c r="F9" s="115"/>
      <c r="G9" s="116">
        <f>D9-E9-F9</f>
        <v>0</v>
      </c>
      <c r="H9" s="69"/>
    </row>
    <row r="10" spans="1:14" ht="29.25" customHeight="1" x14ac:dyDescent="0.2">
      <c r="A10" s="175"/>
      <c r="B10" s="176"/>
      <c r="C10" s="70" t="s">
        <v>24</v>
      </c>
      <c r="D10" s="115"/>
      <c r="E10" s="115"/>
      <c r="F10" s="115"/>
      <c r="G10" s="116">
        <f>D10-E10-F10</f>
        <v>0</v>
      </c>
      <c r="H10" s="69"/>
    </row>
    <row r="11" spans="1:14" ht="29.25" customHeight="1" x14ac:dyDescent="0.2">
      <c r="A11" s="175"/>
      <c r="B11" s="176"/>
      <c r="C11" s="70" t="s">
        <v>43</v>
      </c>
      <c r="D11" s="115"/>
      <c r="E11" s="115"/>
      <c r="F11" s="115"/>
      <c r="G11" s="116">
        <f>D11-E11-F11</f>
        <v>0</v>
      </c>
      <c r="H11" s="69"/>
    </row>
    <row r="12" spans="1:14" ht="29.25" customHeight="1" thickBot="1" x14ac:dyDescent="0.25">
      <c r="A12" s="177"/>
      <c r="B12" s="178"/>
      <c r="C12" s="140" t="s">
        <v>18</v>
      </c>
      <c r="D12" s="145">
        <f>SUM(D7:D11)</f>
        <v>0</v>
      </c>
      <c r="E12" s="141">
        <f>SUM(E7:E11)</f>
        <v>0</v>
      </c>
      <c r="F12" s="145">
        <f>SUM(F7:F11)</f>
        <v>0</v>
      </c>
      <c r="G12" s="148">
        <f t="shared" ref="G12" si="0">SUM(G7:G11)</f>
        <v>0</v>
      </c>
      <c r="H12" s="69"/>
    </row>
    <row r="13" spans="1:14" s="138" customFormat="1" ht="29.25" customHeight="1" thickTop="1" thickBot="1" x14ac:dyDescent="0.25">
      <c r="A13" s="181" t="s">
        <v>32</v>
      </c>
      <c r="B13" s="182"/>
      <c r="C13" s="182"/>
      <c r="D13" s="144">
        <f>'人件費総括表・合計（様式5-3号　別紙2-1）'!$D$20</f>
        <v>0</v>
      </c>
      <c r="E13" s="146">
        <v>0</v>
      </c>
      <c r="F13" s="144">
        <f>'人件費総括表・合計（様式5-3号　別紙2-1）'!$E$20</f>
        <v>0</v>
      </c>
      <c r="G13" s="147">
        <f>D13-E13-F13</f>
        <v>0</v>
      </c>
      <c r="H13" s="142"/>
    </row>
    <row r="14" spans="1:14" ht="29.25" customHeight="1" thickBot="1" x14ac:dyDescent="0.25">
      <c r="A14" s="183" t="s">
        <v>149</v>
      </c>
      <c r="B14" s="184"/>
      <c r="C14" s="143" t="s">
        <v>150</v>
      </c>
      <c r="D14" s="117">
        <f>'委託費支払明細表（様式5-3号　別紙2-5）'!$G$14</f>
        <v>0</v>
      </c>
      <c r="E14" s="117">
        <f>'委託費支払明細表（様式5-3号　別紙2-5）'!$H$14</f>
        <v>0</v>
      </c>
      <c r="F14" s="117">
        <f>'委託費支払明細表（様式5-3号　別紙2-5）'!$I$14</f>
        <v>0</v>
      </c>
      <c r="G14" s="118">
        <f>D14-E14-F14</f>
        <v>0</v>
      </c>
      <c r="H14" s="16" t="s">
        <v>26</v>
      </c>
    </row>
    <row r="15" spans="1:14" ht="29.25" customHeight="1" thickBot="1" x14ac:dyDescent="0.25">
      <c r="A15" s="179" t="s">
        <v>1</v>
      </c>
      <c r="B15" s="180"/>
      <c r="C15" s="180"/>
      <c r="D15" s="119">
        <f>SUM(D$12:D$14)</f>
        <v>0</v>
      </c>
      <c r="E15" s="119">
        <f t="shared" ref="E15:G15" si="1">SUM(E$12:E$14)</f>
        <v>0</v>
      </c>
      <c r="F15" s="119">
        <f t="shared" si="1"/>
        <v>0</v>
      </c>
      <c r="G15" s="120">
        <f t="shared" si="1"/>
        <v>0</v>
      </c>
      <c r="H15" s="71"/>
    </row>
    <row r="16" spans="1:14" ht="12.75" customHeight="1" x14ac:dyDescent="0.2"/>
    <row r="17" spans="1:8" ht="43.5" customHeight="1" x14ac:dyDescent="0.2">
      <c r="A17" s="170" t="s">
        <v>144</v>
      </c>
      <c r="B17" s="170"/>
      <c r="C17" s="170"/>
      <c r="D17" s="170"/>
      <c r="E17" s="170"/>
      <c r="F17" s="170"/>
      <c r="G17" s="170"/>
      <c r="H17" s="170"/>
    </row>
    <row r="18" spans="1:8" ht="43.5" customHeight="1" x14ac:dyDescent="0.2">
      <c r="A18" s="170" t="s">
        <v>145</v>
      </c>
      <c r="B18" s="170"/>
      <c r="C18" s="170"/>
      <c r="D18" s="170"/>
      <c r="E18" s="170"/>
      <c r="F18" s="170"/>
      <c r="G18" s="170"/>
      <c r="H18" s="170"/>
    </row>
    <row r="19" spans="1:8" ht="21" customHeight="1" x14ac:dyDescent="0.2">
      <c r="A19" s="128"/>
    </row>
  </sheetData>
  <mergeCells count="17">
    <mergeCell ref="A1:C1"/>
    <mergeCell ref="A2:H2"/>
    <mergeCell ref="A5:B6"/>
    <mergeCell ref="C5:C6"/>
    <mergeCell ref="D5:D6"/>
    <mergeCell ref="E5:E6"/>
    <mergeCell ref="F5:F6"/>
    <mergeCell ref="G5:G6"/>
    <mergeCell ref="H5:H6"/>
    <mergeCell ref="A17:H17"/>
    <mergeCell ref="A18:H18"/>
    <mergeCell ref="K3:L3"/>
    <mergeCell ref="A3:B3"/>
    <mergeCell ref="A7:B12"/>
    <mergeCell ref="A15:C15"/>
    <mergeCell ref="A13:C13"/>
    <mergeCell ref="A14:B14"/>
  </mergeCells>
  <phoneticPr fontId="3"/>
  <printOptions horizontalCentered="1"/>
  <pageMargins left="0.39370078740157483" right="0.39370078740157483" top="0.59055118110236227" bottom="0.49" header="0.51181102362204722" footer="0.51181102362204722"/>
  <pageSetup paperSize="9"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32"/>
  <sheetViews>
    <sheetView view="pageBreakPreview" zoomScale="90" zoomScaleNormal="85" zoomScaleSheetLayoutView="90" workbookViewId="0">
      <pane ySplit="7" topLeftCell="A8" activePane="bottomLeft" state="frozen"/>
      <selection pane="bottomLeft" activeCell="B16" sqref="B16:B17"/>
    </sheetView>
  </sheetViews>
  <sheetFormatPr defaultColWidth="9" defaultRowHeight="13" x14ac:dyDescent="0.2"/>
  <cols>
    <col min="1" max="1" width="26.90625" style="2" customWidth="1"/>
    <col min="2" max="2" width="19.7265625" style="2" customWidth="1"/>
    <col min="3" max="4" width="5.6328125" style="2" bestFit="1" customWidth="1"/>
    <col min="5" max="6" width="10.453125" style="2" bestFit="1" customWidth="1"/>
    <col min="7" max="10" width="11.6328125" style="2" customWidth="1"/>
    <col min="11" max="12" width="9.453125" style="2" bestFit="1" customWidth="1"/>
    <col min="13" max="13" width="25" style="106" customWidth="1"/>
    <col min="14" max="14" width="7.6328125" style="2" bestFit="1" customWidth="1"/>
    <col min="15" max="15" width="5.7265625" style="9" bestFit="1" customWidth="1"/>
    <col min="16" max="16" width="5.7265625" style="9" customWidth="1"/>
    <col min="17" max="16384" width="9" style="2"/>
  </cols>
  <sheetData>
    <row r="1" spans="1:16" s="106" customFormat="1" ht="21.75" customHeight="1" x14ac:dyDescent="0.2">
      <c r="A1" s="185" t="s">
        <v>38</v>
      </c>
      <c r="B1" s="185"/>
      <c r="C1" s="97"/>
      <c r="O1" s="10"/>
      <c r="P1" s="10"/>
    </row>
    <row r="2" spans="1:16" s="106" customFormat="1" ht="21.75" customHeight="1" x14ac:dyDescent="0.2">
      <c r="A2" s="186" t="s">
        <v>14</v>
      </c>
      <c r="B2" s="186"/>
      <c r="C2" s="186"/>
      <c r="D2" s="186"/>
      <c r="E2" s="186"/>
      <c r="F2" s="186"/>
      <c r="G2" s="186"/>
      <c r="H2" s="186"/>
      <c r="I2" s="186"/>
      <c r="J2" s="186"/>
      <c r="K2" s="186"/>
      <c r="L2" s="186"/>
      <c r="M2" s="186"/>
      <c r="N2" s="186"/>
      <c r="O2" s="186"/>
      <c r="P2" s="186"/>
    </row>
    <row r="3" spans="1:16" s="106" customFormat="1" ht="21.75" customHeight="1" x14ac:dyDescent="0.2">
      <c r="A3" s="106" t="s">
        <v>127</v>
      </c>
      <c r="B3" s="106" t="str">
        <f>'支払総括表（様式5-3号　別紙1-1）'!$C$3</f>
        <v>○○株式会社</v>
      </c>
      <c r="F3" s="97"/>
      <c r="M3" s="171"/>
      <c r="N3" s="171"/>
      <c r="O3" s="10"/>
      <c r="P3" s="10"/>
    </row>
    <row r="4" spans="1:16" s="106" customFormat="1" ht="21.75" customHeight="1" x14ac:dyDescent="0.2">
      <c r="A4" s="197" t="s">
        <v>118</v>
      </c>
      <c r="B4" s="197"/>
      <c r="I4" s="6"/>
      <c r="O4" s="10"/>
      <c r="P4" s="10"/>
    </row>
    <row r="5" spans="1:16" ht="13.5" thickBot="1" x14ac:dyDescent="0.25">
      <c r="J5" s="72"/>
      <c r="K5" s="72"/>
      <c r="L5" s="72"/>
      <c r="M5" s="72"/>
      <c r="N5" s="72"/>
      <c r="O5" s="72"/>
      <c r="P5" s="72" t="s">
        <v>5</v>
      </c>
    </row>
    <row r="6" spans="1:16" ht="26" x14ac:dyDescent="0.2">
      <c r="A6" s="198" t="s">
        <v>8</v>
      </c>
      <c r="B6" s="200" t="s">
        <v>125</v>
      </c>
      <c r="C6" s="201"/>
      <c r="D6" s="201"/>
      <c r="E6" s="201"/>
      <c r="F6" s="195"/>
      <c r="G6" s="73" t="s">
        <v>86</v>
      </c>
      <c r="H6" s="99" t="s">
        <v>80</v>
      </c>
      <c r="I6" s="99" t="s">
        <v>120</v>
      </c>
      <c r="J6" s="101" t="s">
        <v>121</v>
      </c>
      <c r="K6" s="202" t="s">
        <v>30</v>
      </c>
      <c r="L6" s="191" t="s">
        <v>31</v>
      </c>
      <c r="M6" s="74" t="s">
        <v>2</v>
      </c>
      <c r="N6" s="203" t="s">
        <v>29</v>
      </c>
      <c r="O6" s="205" t="s">
        <v>47</v>
      </c>
      <c r="P6" s="206"/>
    </row>
    <row r="7" spans="1:16" ht="26" x14ac:dyDescent="0.2">
      <c r="A7" s="199"/>
      <c r="B7" s="88" t="s">
        <v>123</v>
      </c>
      <c r="C7" s="89" t="s">
        <v>77</v>
      </c>
      <c r="D7" s="89" t="s">
        <v>0</v>
      </c>
      <c r="E7" s="90" t="s">
        <v>44</v>
      </c>
      <c r="F7" s="91" t="s">
        <v>78</v>
      </c>
      <c r="G7" s="98" t="s">
        <v>9</v>
      </c>
      <c r="H7" s="100" t="s">
        <v>20</v>
      </c>
      <c r="I7" s="100" t="s">
        <v>73</v>
      </c>
      <c r="J7" s="102" t="s">
        <v>45</v>
      </c>
      <c r="K7" s="190"/>
      <c r="L7" s="192"/>
      <c r="M7" s="109" t="s">
        <v>7</v>
      </c>
      <c r="N7" s="204"/>
      <c r="O7" s="92" t="s">
        <v>48</v>
      </c>
      <c r="P7" s="93" t="s">
        <v>49</v>
      </c>
    </row>
    <row r="8" spans="1:16" ht="22.5" customHeight="1" x14ac:dyDescent="0.2">
      <c r="A8" s="225"/>
      <c r="B8" s="227"/>
      <c r="C8" s="229"/>
      <c r="D8" s="231"/>
      <c r="E8" s="231"/>
      <c r="F8" s="233">
        <f>ROUNDUP(E8*(1+$C8),0)</f>
        <v>0</v>
      </c>
      <c r="G8" s="218">
        <f>$D8*$F8</f>
        <v>0</v>
      </c>
      <c r="H8" s="219">
        <f>($F8-$E8)*$D8</f>
        <v>0</v>
      </c>
      <c r="I8" s="220"/>
      <c r="J8" s="221">
        <f>$G8-$H8-$I8</f>
        <v>0</v>
      </c>
      <c r="K8" s="223"/>
      <c r="L8" s="223"/>
      <c r="M8" s="75"/>
      <c r="N8" s="207" t="s">
        <v>128</v>
      </c>
      <c r="O8" s="76"/>
      <c r="P8" s="77"/>
    </row>
    <row r="9" spans="1:16" ht="22.5" customHeight="1" x14ac:dyDescent="0.2">
      <c r="A9" s="226"/>
      <c r="B9" s="228"/>
      <c r="C9" s="230"/>
      <c r="D9" s="232"/>
      <c r="E9" s="232"/>
      <c r="F9" s="214"/>
      <c r="G9" s="215"/>
      <c r="H9" s="216"/>
      <c r="I9" s="217"/>
      <c r="J9" s="222"/>
      <c r="K9" s="224"/>
      <c r="L9" s="224"/>
      <c r="M9" s="78" t="s">
        <v>35</v>
      </c>
      <c r="N9" s="208"/>
      <c r="O9" s="79"/>
      <c r="P9" s="80"/>
    </row>
    <row r="10" spans="1:16" ht="22.5" customHeight="1" x14ac:dyDescent="0.2">
      <c r="A10" s="209"/>
      <c r="B10" s="210"/>
      <c r="C10" s="211"/>
      <c r="D10" s="212"/>
      <c r="E10" s="212"/>
      <c r="F10" s="213">
        <f>ROUNDUP(E10*(1+$C10),0)</f>
        <v>0</v>
      </c>
      <c r="G10" s="215">
        <f t="shared" ref="G10" si="0">$D10*$F10</f>
        <v>0</v>
      </c>
      <c r="H10" s="216">
        <f t="shared" ref="H10" si="1">($F10-$E10)*$D10</f>
        <v>0</v>
      </c>
      <c r="I10" s="217"/>
      <c r="J10" s="222">
        <f>$G10-$H10-$I10</f>
        <v>0</v>
      </c>
      <c r="K10" s="224"/>
      <c r="L10" s="224"/>
      <c r="M10" s="81"/>
      <c r="N10" s="208" t="s">
        <v>128</v>
      </c>
      <c r="O10" s="79"/>
      <c r="P10" s="80"/>
    </row>
    <row r="11" spans="1:16" ht="22.5" customHeight="1" x14ac:dyDescent="0.2">
      <c r="A11" s="209"/>
      <c r="B11" s="210"/>
      <c r="C11" s="211"/>
      <c r="D11" s="212"/>
      <c r="E11" s="212"/>
      <c r="F11" s="214"/>
      <c r="G11" s="215"/>
      <c r="H11" s="216"/>
      <c r="I11" s="217"/>
      <c r="J11" s="222"/>
      <c r="K11" s="224"/>
      <c r="L11" s="224"/>
      <c r="M11" s="78" t="s">
        <v>35</v>
      </c>
      <c r="N11" s="208"/>
      <c r="O11" s="79"/>
      <c r="P11" s="80"/>
    </row>
    <row r="12" spans="1:16" ht="22.5" customHeight="1" x14ac:dyDescent="0.2">
      <c r="A12" s="209"/>
      <c r="B12" s="210"/>
      <c r="C12" s="211"/>
      <c r="D12" s="212"/>
      <c r="E12" s="212"/>
      <c r="F12" s="234">
        <f>ROUNDUP(E12*(1+$C12),0)</f>
        <v>0</v>
      </c>
      <c r="G12" s="215">
        <f t="shared" ref="G12" si="2">$D12*$F12</f>
        <v>0</v>
      </c>
      <c r="H12" s="216">
        <f t="shared" ref="H12" si="3">($F12-$E12)*$D12</f>
        <v>0</v>
      </c>
      <c r="I12" s="217"/>
      <c r="J12" s="222">
        <f t="shared" ref="J12" si="4">$G12-$H12-$I12</f>
        <v>0</v>
      </c>
      <c r="K12" s="224"/>
      <c r="L12" s="224"/>
      <c r="M12" s="81"/>
      <c r="N12" s="208" t="s">
        <v>128</v>
      </c>
      <c r="O12" s="79"/>
      <c r="P12" s="80"/>
    </row>
    <row r="13" spans="1:16" ht="22.5" customHeight="1" x14ac:dyDescent="0.2">
      <c r="A13" s="209"/>
      <c r="B13" s="210"/>
      <c r="C13" s="211"/>
      <c r="D13" s="212"/>
      <c r="E13" s="212"/>
      <c r="F13" s="234"/>
      <c r="G13" s="215"/>
      <c r="H13" s="216"/>
      <c r="I13" s="217"/>
      <c r="J13" s="222"/>
      <c r="K13" s="224"/>
      <c r="L13" s="224"/>
      <c r="M13" s="78" t="s">
        <v>35</v>
      </c>
      <c r="N13" s="208"/>
      <c r="O13" s="79"/>
      <c r="P13" s="80"/>
    </row>
    <row r="14" spans="1:16" ht="22.5" customHeight="1" x14ac:dyDescent="0.2">
      <c r="A14" s="235"/>
      <c r="B14" s="237"/>
      <c r="C14" s="239"/>
      <c r="D14" s="241"/>
      <c r="E14" s="241"/>
      <c r="F14" s="234">
        <f>ROUNDUP(E14*(1+$C14),0)</f>
        <v>0</v>
      </c>
      <c r="G14" s="215">
        <f t="shared" ref="G14" si="5">$D14*$F14</f>
        <v>0</v>
      </c>
      <c r="H14" s="216">
        <f t="shared" ref="H14" si="6">($F14-$E14)*$D14</f>
        <v>0</v>
      </c>
      <c r="I14" s="217"/>
      <c r="J14" s="222">
        <f t="shared" ref="J14" si="7">$G14-$H14-$I14</f>
        <v>0</v>
      </c>
      <c r="K14" s="224"/>
      <c r="L14" s="224"/>
      <c r="M14" s="81"/>
      <c r="N14" s="208" t="s">
        <v>27</v>
      </c>
      <c r="O14" s="79"/>
      <c r="P14" s="80"/>
    </row>
    <row r="15" spans="1:16" ht="22.5" customHeight="1" x14ac:dyDescent="0.2">
      <c r="A15" s="236"/>
      <c r="B15" s="238"/>
      <c r="C15" s="230"/>
      <c r="D15" s="232"/>
      <c r="E15" s="232"/>
      <c r="F15" s="234"/>
      <c r="G15" s="215"/>
      <c r="H15" s="216"/>
      <c r="I15" s="217"/>
      <c r="J15" s="222"/>
      <c r="K15" s="224"/>
      <c r="L15" s="224"/>
      <c r="M15" s="78" t="s">
        <v>35</v>
      </c>
      <c r="N15" s="208"/>
      <c r="O15" s="79"/>
      <c r="P15" s="80"/>
    </row>
    <row r="16" spans="1:16" ht="22.5" customHeight="1" x14ac:dyDescent="0.2">
      <c r="A16" s="235"/>
      <c r="B16" s="237"/>
      <c r="C16" s="239"/>
      <c r="D16" s="212"/>
      <c r="E16" s="240"/>
      <c r="F16" s="234">
        <f>ROUNDUP(E16*(1+$C16),0)</f>
        <v>0</v>
      </c>
      <c r="G16" s="215">
        <f t="shared" ref="G16" si="8">$D16*$F16</f>
        <v>0</v>
      </c>
      <c r="H16" s="216">
        <f t="shared" ref="H16" si="9">($F16-$E16)*$D16</f>
        <v>0</v>
      </c>
      <c r="I16" s="217"/>
      <c r="J16" s="222">
        <f t="shared" ref="J16" si="10">$G16-$H16-$I16</f>
        <v>0</v>
      </c>
      <c r="K16" s="224"/>
      <c r="L16" s="224"/>
      <c r="M16" s="81"/>
      <c r="N16" s="208" t="s">
        <v>27</v>
      </c>
      <c r="O16" s="79"/>
      <c r="P16" s="80"/>
    </row>
    <row r="17" spans="1:16" ht="22.5" customHeight="1" x14ac:dyDescent="0.2">
      <c r="A17" s="236"/>
      <c r="B17" s="238"/>
      <c r="C17" s="230"/>
      <c r="D17" s="212"/>
      <c r="E17" s="240"/>
      <c r="F17" s="234"/>
      <c r="G17" s="215"/>
      <c r="H17" s="216"/>
      <c r="I17" s="217"/>
      <c r="J17" s="222"/>
      <c r="K17" s="224"/>
      <c r="L17" s="224"/>
      <c r="M17" s="78" t="s">
        <v>35</v>
      </c>
      <c r="N17" s="208"/>
      <c r="O17" s="79"/>
      <c r="P17" s="80"/>
    </row>
    <row r="18" spans="1:16" ht="22.5" customHeight="1" x14ac:dyDescent="0.2">
      <c r="A18" s="235"/>
      <c r="B18" s="237"/>
      <c r="C18" s="239"/>
      <c r="D18" s="212"/>
      <c r="E18" s="240"/>
      <c r="F18" s="234">
        <f>ROUNDUP(E18*(1+$C18),0)</f>
        <v>0</v>
      </c>
      <c r="G18" s="215">
        <f t="shared" ref="G18" si="11">$D18*$F18</f>
        <v>0</v>
      </c>
      <c r="H18" s="216">
        <f t="shared" ref="H18" si="12">($F18-$E18)*$D18</f>
        <v>0</v>
      </c>
      <c r="I18" s="217"/>
      <c r="J18" s="222">
        <f t="shared" ref="J18" si="13">$G18-$H18-$I18</f>
        <v>0</v>
      </c>
      <c r="K18" s="224"/>
      <c r="L18" s="224"/>
      <c r="M18" s="81"/>
      <c r="N18" s="208" t="s">
        <v>28</v>
      </c>
      <c r="O18" s="79"/>
      <c r="P18" s="80"/>
    </row>
    <row r="19" spans="1:16" ht="22.5" customHeight="1" x14ac:dyDescent="0.2">
      <c r="A19" s="236"/>
      <c r="B19" s="238"/>
      <c r="C19" s="230"/>
      <c r="D19" s="212"/>
      <c r="E19" s="240"/>
      <c r="F19" s="234"/>
      <c r="G19" s="215"/>
      <c r="H19" s="216"/>
      <c r="I19" s="217"/>
      <c r="J19" s="222"/>
      <c r="K19" s="224"/>
      <c r="L19" s="224"/>
      <c r="M19" s="78" t="s">
        <v>35</v>
      </c>
      <c r="N19" s="208"/>
      <c r="O19" s="79"/>
      <c r="P19" s="80"/>
    </row>
    <row r="20" spans="1:16" ht="22.5" customHeight="1" x14ac:dyDescent="0.2">
      <c r="A20" s="235"/>
      <c r="B20" s="237"/>
      <c r="C20" s="239"/>
      <c r="D20" s="212"/>
      <c r="E20" s="240"/>
      <c r="F20" s="234">
        <f>ROUNDUP(E20*(1+$C20),0)</f>
        <v>0</v>
      </c>
      <c r="G20" s="215">
        <f t="shared" ref="G20" si="14">$D20*$F20</f>
        <v>0</v>
      </c>
      <c r="H20" s="216">
        <f t="shared" ref="H20" si="15">($F20-$E20)*$D20</f>
        <v>0</v>
      </c>
      <c r="I20" s="217"/>
      <c r="J20" s="222">
        <f t="shared" ref="J20" si="16">$G20-$H20-$I20</f>
        <v>0</v>
      </c>
      <c r="K20" s="224"/>
      <c r="L20" s="224"/>
      <c r="M20" s="81"/>
      <c r="N20" s="208" t="s">
        <v>27</v>
      </c>
      <c r="O20" s="79"/>
      <c r="P20" s="80"/>
    </row>
    <row r="21" spans="1:16" ht="22.5" customHeight="1" thickBot="1" x14ac:dyDescent="0.25">
      <c r="A21" s="242"/>
      <c r="B21" s="243"/>
      <c r="C21" s="244"/>
      <c r="D21" s="245"/>
      <c r="E21" s="246"/>
      <c r="F21" s="247"/>
      <c r="G21" s="254"/>
      <c r="H21" s="255"/>
      <c r="I21" s="256"/>
      <c r="J21" s="257"/>
      <c r="K21" s="258"/>
      <c r="L21" s="259"/>
      <c r="M21" s="82" t="s">
        <v>35</v>
      </c>
      <c r="N21" s="248"/>
      <c r="O21" s="83"/>
      <c r="P21" s="84"/>
    </row>
    <row r="22" spans="1:16" ht="46.5" customHeight="1" thickBot="1" x14ac:dyDescent="0.25">
      <c r="A22" s="249" t="s">
        <v>124</v>
      </c>
      <c r="B22" s="250"/>
      <c r="C22" s="250"/>
      <c r="D22" s="250"/>
      <c r="E22" s="250"/>
      <c r="F22" s="251"/>
      <c r="G22" s="110">
        <f>SUM(G$8:G$21)</f>
        <v>0</v>
      </c>
      <c r="H22" s="111">
        <f t="shared" ref="H22:J22" si="17">SUM(H$8:H$21)</f>
        <v>0</v>
      </c>
      <c r="I22" s="111">
        <f t="shared" si="17"/>
        <v>0</v>
      </c>
      <c r="J22" s="112">
        <f t="shared" si="17"/>
        <v>0</v>
      </c>
      <c r="K22" s="250"/>
      <c r="L22" s="250"/>
      <c r="M22" s="250"/>
      <c r="N22" s="250"/>
      <c r="O22" s="250"/>
      <c r="P22" s="251"/>
    </row>
    <row r="23" spans="1:16" ht="19.5" customHeight="1" x14ac:dyDescent="0.2">
      <c r="A23" s="252" t="s">
        <v>122</v>
      </c>
      <c r="B23" s="260"/>
      <c r="C23" s="261"/>
      <c r="D23" s="261"/>
      <c r="E23" s="261"/>
      <c r="F23" s="261"/>
      <c r="G23" s="261"/>
      <c r="H23" s="261"/>
      <c r="I23" s="261"/>
      <c r="J23" s="261"/>
      <c r="K23" s="261"/>
      <c r="L23" s="261"/>
      <c r="M23" s="261"/>
      <c r="N23" s="261"/>
      <c r="O23" s="261"/>
      <c r="P23" s="262"/>
    </row>
    <row r="24" spans="1:16" ht="63.75" customHeight="1" thickBot="1" x14ac:dyDescent="0.25">
      <c r="A24" s="253"/>
      <c r="B24" s="263"/>
      <c r="C24" s="264"/>
      <c r="D24" s="264"/>
      <c r="E24" s="264"/>
      <c r="F24" s="264"/>
      <c r="G24" s="264"/>
      <c r="H24" s="264"/>
      <c r="I24" s="264"/>
      <c r="J24" s="264"/>
      <c r="K24" s="264"/>
      <c r="L24" s="264"/>
      <c r="M24" s="264"/>
      <c r="N24" s="264"/>
      <c r="O24" s="264"/>
      <c r="P24" s="265"/>
    </row>
    <row r="25" spans="1:16" x14ac:dyDescent="0.2">
      <c r="J25" s="85"/>
      <c r="L25" s="85"/>
    </row>
    <row r="26" spans="1:16" s="106" customFormat="1" ht="21" customHeight="1" x14ac:dyDescent="0.2">
      <c r="A26" s="106" t="s">
        <v>129</v>
      </c>
      <c r="O26" s="10"/>
      <c r="P26" s="10"/>
    </row>
    <row r="27" spans="1:16" s="106" customFormat="1" ht="21" customHeight="1" x14ac:dyDescent="0.2">
      <c r="A27" s="106" t="s">
        <v>143</v>
      </c>
      <c r="O27" s="10"/>
      <c r="P27" s="10"/>
    </row>
    <row r="28" spans="1:16" s="106" customFormat="1" ht="21" customHeight="1" x14ac:dyDescent="0.2">
      <c r="A28" s="86" t="s">
        <v>65</v>
      </c>
      <c r="B28" s="86"/>
      <c r="C28" s="86"/>
      <c r="D28" s="86"/>
      <c r="E28" s="86"/>
      <c r="F28" s="86"/>
      <c r="G28" s="86"/>
      <c r="H28" s="86"/>
      <c r="I28" s="86"/>
      <c r="J28" s="86"/>
      <c r="K28" s="86"/>
      <c r="L28" s="86"/>
      <c r="M28" s="86"/>
      <c r="N28" s="86"/>
      <c r="O28" s="10"/>
      <c r="P28" s="10"/>
    </row>
    <row r="29" spans="1:16" s="106" customFormat="1" ht="21" customHeight="1" x14ac:dyDescent="0.2">
      <c r="A29" s="106" t="s">
        <v>46</v>
      </c>
      <c r="D29" s="86"/>
      <c r="E29" s="86"/>
      <c r="F29" s="86"/>
      <c r="G29" s="86"/>
      <c r="H29" s="86"/>
      <c r="I29" s="86"/>
      <c r="J29" s="86"/>
      <c r="K29" s="86"/>
      <c r="L29" s="86"/>
      <c r="M29" s="86"/>
      <c r="N29" s="86"/>
      <c r="O29" s="10"/>
      <c r="P29" s="10"/>
    </row>
    <row r="30" spans="1:16" s="106" customFormat="1" ht="21" customHeight="1" x14ac:dyDescent="0.2">
      <c r="A30" s="106" t="s">
        <v>22</v>
      </c>
      <c r="D30" s="86"/>
      <c r="E30" s="86"/>
      <c r="F30" s="86"/>
      <c r="G30" s="86"/>
      <c r="H30" s="86"/>
      <c r="I30" s="86"/>
      <c r="J30" s="86"/>
      <c r="K30" s="86"/>
      <c r="L30" s="86"/>
      <c r="M30" s="86"/>
      <c r="N30" s="86"/>
      <c r="O30" s="10"/>
      <c r="P30" s="10"/>
    </row>
    <row r="31" spans="1:16" ht="21" customHeight="1" x14ac:dyDescent="0.2">
      <c r="A31" s="128" t="s">
        <v>132</v>
      </c>
      <c r="D31" s="86"/>
      <c r="E31" s="86"/>
      <c r="F31" s="86"/>
      <c r="G31" s="86"/>
      <c r="H31" s="86"/>
      <c r="I31" s="86"/>
      <c r="J31" s="86"/>
      <c r="K31" s="86"/>
      <c r="L31" s="86"/>
      <c r="M31" s="86"/>
      <c r="N31" s="86"/>
    </row>
    <row r="32" spans="1:16" ht="21" customHeight="1" x14ac:dyDescent="0.2">
      <c r="A32" s="128" t="s">
        <v>130</v>
      </c>
      <c r="B32" s="127"/>
      <c r="C32" s="103"/>
      <c r="D32" s="127"/>
      <c r="E32" s="127"/>
      <c r="F32" s="127"/>
      <c r="G32" s="125"/>
      <c r="H32" s="125"/>
      <c r="I32" s="104"/>
      <c r="J32" s="125"/>
      <c r="K32" s="105"/>
      <c r="L32" s="126"/>
      <c r="M32" s="103"/>
      <c r="N32" s="127"/>
      <c r="O32" s="11"/>
      <c r="P32" s="11"/>
    </row>
  </sheetData>
  <mergeCells count="105">
    <mergeCell ref="A22:F22"/>
    <mergeCell ref="K22:P22"/>
    <mergeCell ref="A23:A24"/>
    <mergeCell ref="G20:G21"/>
    <mergeCell ref="H20:H21"/>
    <mergeCell ref="I20:I21"/>
    <mergeCell ref="J20:J21"/>
    <mergeCell ref="K20:K21"/>
    <mergeCell ref="L20:L21"/>
    <mergeCell ref="B23:P24"/>
    <mergeCell ref="D14:D15"/>
    <mergeCell ref="E14:E15"/>
    <mergeCell ref="F14:F15"/>
    <mergeCell ref="G14:G15"/>
    <mergeCell ref="J18:J19"/>
    <mergeCell ref="K18:K19"/>
    <mergeCell ref="L18:L19"/>
    <mergeCell ref="N18:N19"/>
    <mergeCell ref="A20:A21"/>
    <mergeCell ref="B20:B21"/>
    <mergeCell ref="C20:C21"/>
    <mergeCell ref="D20:D21"/>
    <mergeCell ref="E20:E21"/>
    <mergeCell ref="F20:F21"/>
    <mergeCell ref="N20:N21"/>
    <mergeCell ref="A18:A19"/>
    <mergeCell ref="B18:B19"/>
    <mergeCell ref="C18:C19"/>
    <mergeCell ref="D18:D19"/>
    <mergeCell ref="E18:E19"/>
    <mergeCell ref="F18:F19"/>
    <mergeCell ref="G18:G19"/>
    <mergeCell ref="H18:H19"/>
    <mergeCell ref="I18:I19"/>
    <mergeCell ref="A16:A17"/>
    <mergeCell ref="B16:B17"/>
    <mergeCell ref="C16:C17"/>
    <mergeCell ref="D16:D17"/>
    <mergeCell ref="E16:E17"/>
    <mergeCell ref="F16:F17"/>
    <mergeCell ref="N16:N17"/>
    <mergeCell ref="G16:G17"/>
    <mergeCell ref="H16:H17"/>
    <mergeCell ref="I16:I17"/>
    <mergeCell ref="J16:J17"/>
    <mergeCell ref="K16:K17"/>
    <mergeCell ref="L16:L17"/>
    <mergeCell ref="H14:H15"/>
    <mergeCell ref="I14:I15"/>
    <mergeCell ref="L10:L11"/>
    <mergeCell ref="N10:N11"/>
    <mergeCell ref="A12:A13"/>
    <mergeCell ref="B12:B13"/>
    <mergeCell ref="C12:C13"/>
    <mergeCell ref="D12:D13"/>
    <mergeCell ref="E12:E13"/>
    <mergeCell ref="F12:F13"/>
    <mergeCell ref="N12:N13"/>
    <mergeCell ref="G12:G13"/>
    <mergeCell ref="H12:H13"/>
    <mergeCell ref="I12:I13"/>
    <mergeCell ref="J12:J13"/>
    <mergeCell ref="K12:K13"/>
    <mergeCell ref="L12:L13"/>
    <mergeCell ref="J14:J15"/>
    <mergeCell ref="K14:K15"/>
    <mergeCell ref="L14:L15"/>
    <mergeCell ref="N14:N15"/>
    <mergeCell ref="A14:A15"/>
    <mergeCell ref="B14:B15"/>
    <mergeCell ref="C14:C15"/>
    <mergeCell ref="N8:N9"/>
    <mergeCell ref="A10:A11"/>
    <mergeCell ref="B10:B11"/>
    <mergeCell ref="C10:C11"/>
    <mergeCell ref="D10:D11"/>
    <mergeCell ref="E10:E11"/>
    <mergeCell ref="F10:F11"/>
    <mergeCell ref="G10:G11"/>
    <mergeCell ref="H10:H11"/>
    <mergeCell ref="I10:I11"/>
    <mergeCell ref="G8:G9"/>
    <mergeCell ref="H8:H9"/>
    <mergeCell ref="I8:I9"/>
    <mergeCell ref="J8:J9"/>
    <mergeCell ref="K8:K9"/>
    <mergeCell ref="L8:L9"/>
    <mergeCell ref="A8:A9"/>
    <mergeCell ref="B8:B9"/>
    <mergeCell ref="C8:C9"/>
    <mergeCell ref="D8:D9"/>
    <mergeCell ref="E8:E9"/>
    <mergeCell ref="F8:F9"/>
    <mergeCell ref="J10:J11"/>
    <mergeCell ref="K10:K11"/>
    <mergeCell ref="A1:B1"/>
    <mergeCell ref="A2:P2"/>
    <mergeCell ref="M3:N3"/>
    <mergeCell ref="A4:B4"/>
    <mergeCell ref="A6:A7"/>
    <mergeCell ref="B6:F6"/>
    <mergeCell ref="K6:K7"/>
    <mergeCell ref="L6:L7"/>
    <mergeCell ref="N6:N7"/>
    <mergeCell ref="O6:P6"/>
  </mergeCells>
  <phoneticPr fontId="3"/>
  <dataValidations count="2">
    <dataValidation type="list" allowBlank="1" showInputMessage="1" showErrorMessage="1" sqref="A4" xr:uid="{00000000-0002-0000-0100-000000000000}">
      <formula1>"経費区分（明細）　：　賃借料,経費区分（明細）　：　広告費,経費区分（明細）　：　器具備品購入費,経費区分（明細）　：　産業財産権出願・導入費,経費区分（明細）　：　専門家指導費"</formula1>
    </dataValidation>
    <dataValidation type="list" allowBlank="1" showInputMessage="1" showErrorMessage="1" sqref="C8:C21" xr:uid="{00000000-0002-0000-0100-000001000000}">
      <formula1>"0.08,0.1,0"</formula1>
    </dataValidation>
  </dataValidations>
  <printOptions horizontalCentered="1" verticalCentered="1"/>
  <pageMargins left="0.39370078740157483" right="0.39370078740157483" top="0" bottom="0" header="0.15748031496062992" footer="0.19685039370078741"/>
  <pageSetup paperSize="9" scale="74"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P41"/>
  <sheetViews>
    <sheetView view="pageBreakPreview" zoomScale="110" zoomScaleNormal="100" zoomScaleSheetLayoutView="110" workbookViewId="0">
      <selection activeCell="C20" sqref="C20"/>
    </sheetView>
  </sheetViews>
  <sheetFormatPr defaultColWidth="9" defaultRowHeight="13" x14ac:dyDescent="0.2"/>
  <cols>
    <col min="1" max="1" width="17.453125" style="2" customWidth="1"/>
    <col min="2" max="2" width="18.453125" style="2" customWidth="1"/>
    <col min="3" max="6" width="13.7265625" style="2" customWidth="1"/>
    <col min="7" max="7" width="27.26953125" style="2" bestFit="1" customWidth="1"/>
    <col min="8" max="8" width="9.453125" style="17" bestFit="1" customWidth="1"/>
    <col min="9" max="9" width="25.7265625" style="2" customWidth="1"/>
    <col min="10" max="10" width="10.6328125" style="9" customWidth="1"/>
    <col min="11" max="16384" width="9" style="2"/>
  </cols>
  <sheetData>
    <row r="1" spans="1:15" ht="18.75" customHeight="1" x14ac:dyDescent="0.2">
      <c r="A1" s="1" t="s">
        <v>39</v>
      </c>
      <c r="B1" s="1"/>
      <c r="C1" s="1"/>
      <c r="D1" s="1"/>
      <c r="E1" s="1"/>
      <c r="F1" s="1"/>
      <c r="G1" s="1"/>
      <c r="H1" s="5"/>
      <c r="I1" s="1"/>
      <c r="K1" s="1"/>
      <c r="L1" s="1"/>
      <c r="M1" s="1"/>
      <c r="N1" s="1"/>
      <c r="O1" s="1"/>
    </row>
    <row r="2" spans="1:15" ht="18.75" customHeight="1" x14ac:dyDescent="0.2">
      <c r="A2" s="186" t="s">
        <v>25</v>
      </c>
      <c r="B2" s="186"/>
      <c r="C2" s="186"/>
      <c r="D2" s="186"/>
      <c r="E2" s="186"/>
      <c r="F2" s="186"/>
      <c r="G2" s="186"/>
      <c r="H2" s="186"/>
      <c r="I2" s="186"/>
      <c r="J2" s="186"/>
      <c r="K2" s="1"/>
      <c r="L2" s="1"/>
      <c r="M2" s="1"/>
      <c r="N2" s="1"/>
      <c r="O2" s="1"/>
    </row>
    <row r="3" spans="1:15" ht="18.75" customHeight="1" x14ac:dyDescent="0.2">
      <c r="A3" s="124" t="s">
        <v>127</v>
      </c>
      <c r="B3" s="87" t="str">
        <f>'支払総括表（様式5-3号　別紙1-1）'!$C$3</f>
        <v>○○株式会社</v>
      </c>
      <c r="C3" s="3"/>
      <c r="D3" s="3"/>
      <c r="E3" s="3"/>
      <c r="F3" s="15"/>
      <c r="G3" s="7"/>
      <c r="H3" s="5"/>
      <c r="I3" s="4"/>
      <c r="J3" s="10"/>
      <c r="K3" s="1"/>
      <c r="L3" s="1"/>
      <c r="M3" s="1"/>
      <c r="N3" s="1"/>
      <c r="O3" s="1"/>
    </row>
    <row r="4" spans="1:15" x14ac:dyDescent="0.2">
      <c r="A4" s="3"/>
      <c r="B4" s="3"/>
      <c r="C4" s="3"/>
      <c r="D4" s="3"/>
      <c r="E4" s="3"/>
      <c r="F4" s="15"/>
      <c r="G4" s="7"/>
      <c r="H4" s="5"/>
      <c r="I4" s="1"/>
      <c r="K4" s="1"/>
      <c r="L4" s="1"/>
      <c r="M4" s="1"/>
      <c r="N4" s="1"/>
      <c r="O4" s="1"/>
    </row>
    <row r="5" spans="1:15" ht="13.5" thickBot="1" x14ac:dyDescent="0.25">
      <c r="A5" s="1"/>
      <c r="B5" s="1"/>
      <c r="C5" s="1"/>
      <c r="D5" s="1"/>
      <c r="E5" s="1"/>
      <c r="F5" s="1"/>
      <c r="G5" s="6"/>
      <c r="H5" s="5"/>
      <c r="I5" s="4"/>
      <c r="J5" s="4" t="s">
        <v>15</v>
      </c>
      <c r="K5" s="1"/>
      <c r="L5" s="1"/>
      <c r="M5" s="1"/>
      <c r="N5" s="1"/>
      <c r="O5" s="1"/>
    </row>
    <row r="6" spans="1:15" ht="27" customHeight="1" x14ac:dyDescent="0.2">
      <c r="A6" s="198" t="s">
        <v>13</v>
      </c>
      <c r="B6" s="284" t="s">
        <v>12</v>
      </c>
      <c r="C6" s="191" t="s">
        <v>87</v>
      </c>
      <c r="D6" s="191" t="s">
        <v>72</v>
      </c>
      <c r="E6" s="278" t="s">
        <v>119</v>
      </c>
      <c r="F6" s="193" t="s">
        <v>21</v>
      </c>
      <c r="G6" s="188" t="s">
        <v>11</v>
      </c>
      <c r="H6" s="191" t="s">
        <v>61</v>
      </c>
      <c r="I6" s="200" t="s">
        <v>3</v>
      </c>
      <c r="J6" s="297" t="s">
        <v>47</v>
      </c>
      <c r="K6" s="1"/>
      <c r="L6" s="1"/>
      <c r="M6" s="1"/>
      <c r="N6" s="1"/>
      <c r="O6" s="1"/>
    </row>
    <row r="7" spans="1:15" ht="19.5" customHeight="1" x14ac:dyDescent="0.2">
      <c r="A7" s="199"/>
      <c r="B7" s="192"/>
      <c r="C7" s="192"/>
      <c r="D7" s="285"/>
      <c r="E7" s="279"/>
      <c r="F7" s="271"/>
      <c r="G7" s="190"/>
      <c r="H7" s="192"/>
      <c r="I7" s="270"/>
      <c r="J7" s="298"/>
      <c r="K7" s="1"/>
      <c r="L7" s="1"/>
      <c r="M7" s="1"/>
      <c r="N7" s="1"/>
      <c r="O7" s="1"/>
    </row>
    <row r="8" spans="1:15" ht="18" customHeight="1" x14ac:dyDescent="0.2">
      <c r="A8" s="272"/>
      <c r="B8" s="274" t="s">
        <v>40</v>
      </c>
      <c r="C8" s="280"/>
      <c r="D8" s="280"/>
      <c r="E8" s="280"/>
      <c r="F8" s="282">
        <f>D8-E8</f>
        <v>0</v>
      </c>
      <c r="G8" s="290" t="s">
        <v>81</v>
      </c>
      <c r="H8" s="296"/>
      <c r="I8" s="292"/>
      <c r="J8" s="95"/>
      <c r="K8" s="1"/>
      <c r="L8" s="1"/>
      <c r="M8" s="1"/>
      <c r="N8" s="1"/>
      <c r="O8" s="1"/>
    </row>
    <row r="9" spans="1:15" ht="18" customHeight="1" x14ac:dyDescent="0.2">
      <c r="A9" s="273"/>
      <c r="B9" s="275"/>
      <c r="C9" s="281"/>
      <c r="D9" s="281"/>
      <c r="E9" s="281"/>
      <c r="F9" s="283"/>
      <c r="G9" s="291"/>
      <c r="H9" s="277"/>
      <c r="I9" s="293"/>
      <c r="J9" s="96"/>
      <c r="K9" s="1"/>
      <c r="L9" s="1"/>
      <c r="M9" s="1"/>
      <c r="N9" s="1"/>
      <c r="O9" s="1"/>
    </row>
    <row r="10" spans="1:15" ht="18" customHeight="1" x14ac:dyDescent="0.2">
      <c r="A10" s="287"/>
      <c r="B10" s="288" t="s">
        <v>40</v>
      </c>
      <c r="C10" s="280"/>
      <c r="D10" s="280"/>
      <c r="E10" s="280"/>
      <c r="F10" s="289">
        <f t="shared" ref="F10" si="0">D10-E10</f>
        <v>0</v>
      </c>
      <c r="G10" s="294" t="s">
        <v>81</v>
      </c>
      <c r="H10" s="276"/>
      <c r="I10" s="295"/>
      <c r="J10" s="96"/>
      <c r="K10" s="1"/>
      <c r="L10" s="1"/>
      <c r="M10" s="1"/>
      <c r="N10" s="1"/>
      <c r="O10" s="1"/>
    </row>
    <row r="11" spans="1:15" ht="18" customHeight="1" x14ac:dyDescent="0.2">
      <c r="A11" s="273"/>
      <c r="B11" s="275"/>
      <c r="C11" s="281"/>
      <c r="D11" s="281"/>
      <c r="E11" s="281"/>
      <c r="F11" s="283"/>
      <c r="G11" s="291"/>
      <c r="H11" s="277"/>
      <c r="I11" s="293"/>
      <c r="J11" s="96"/>
      <c r="K11" s="1"/>
      <c r="L11" s="1"/>
      <c r="M11" s="1"/>
      <c r="N11" s="1"/>
      <c r="O11" s="1"/>
    </row>
    <row r="12" spans="1:15" ht="18" customHeight="1" x14ac:dyDescent="0.2">
      <c r="A12" s="287"/>
      <c r="B12" s="288" t="s">
        <v>40</v>
      </c>
      <c r="C12" s="286"/>
      <c r="D12" s="286"/>
      <c r="E12" s="286"/>
      <c r="F12" s="289">
        <f t="shared" ref="F12" si="1">D12-E12</f>
        <v>0</v>
      </c>
      <c r="G12" s="294" t="s">
        <v>81</v>
      </c>
      <c r="H12" s="276"/>
      <c r="I12" s="295"/>
      <c r="J12" s="96"/>
      <c r="K12" s="1"/>
      <c r="L12" s="1"/>
      <c r="M12" s="1"/>
      <c r="N12" s="1"/>
      <c r="O12" s="1"/>
    </row>
    <row r="13" spans="1:15" ht="18" customHeight="1" x14ac:dyDescent="0.2">
      <c r="A13" s="273"/>
      <c r="B13" s="275"/>
      <c r="C13" s="281"/>
      <c r="D13" s="281"/>
      <c r="E13" s="281"/>
      <c r="F13" s="283"/>
      <c r="G13" s="291"/>
      <c r="H13" s="277"/>
      <c r="I13" s="293"/>
      <c r="J13" s="96"/>
      <c r="K13" s="1"/>
      <c r="L13" s="1"/>
      <c r="M13" s="1"/>
      <c r="N13" s="1"/>
      <c r="O13" s="1"/>
    </row>
    <row r="14" spans="1:15" ht="18" customHeight="1" x14ac:dyDescent="0.2">
      <c r="A14" s="287"/>
      <c r="B14" s="288" t="s">
        <v>40</v>
      </c>
      <c r="C14" s="286"/>
      <c r="D14" s="286"/>
      <c r="E14" s="286"/>
      <c r="F14" s="289">
        <f t="shared" ref="F14" si="2">D14-E14</f>
        <v>0</v>
      </c>
      <c r="G14" s="294" t="s">
        <v>81</v>
      </c>
      <c r="H14" s="276"/>
      <c r="I14" s="295"/>
      <c r="J14" s="96"/>
      <c r="K14" s="1"/>
      <c r="L14" s="1"/>
      <c r="M14" s="1"/>
      <c r="N14" s="1"/>
      <c r="O14" s="1"/>
    </row>
    <row r="15" spans="1:15" ht="18" customHeight="1" x14ac:dyDescent="0.2">
      <c r="A15" s="273"/>
      <c r="B15" s="275"/>
      <c r="C15" s="281"/>
      <c r="D15" s="281"/>
      <c r="E15" s="281"/>
      <c r="F15" s="283"/>
      <c r="G15" s="291"/>
      <c r="H15" s="277"/>
      <c r="I15" s="293"/>
      <c r="J15" s="96"/>
      <c r="K15" s="1"/>
      <c r="L15" s="1"/>
      <c r="M15" s="1"/>
      <c r="N15" s="1"/>
      <c r="O15" s="1"/>
    </row>
    <row r="16" spans="1:15" ht="18" customHeight="1" x14ac:dyDescent="0.2">
      <c r="A16" s="287"/>
      <c r="B16" s="288" t="s">
        <v>40</v>
      </c>
      <c r="C16" s="286"/>
      <c r="D16" s="286"/>
      <c r="E16" s="286"/>
      <c r="F16" s="289">
        <f t="shared" ref="F16" si="3">D16-E16</f>
        <v>0</v>
      </c>
      <c r="G16" s="294" t="s">
        <v>81</v>
      </c>
      <c r="H16" s="276"/>
      <c r="I16" s="295"/>
      <c r="J16" s="96"/>
      <c r="K16" s="1"/>
      <c r="L16" s="1"/>
      <c r="M16" s="1"/>
      <c r="N16" s="1"/>
      <c r="O16" s="1"/>
    </row>
    <row r="17" spans="1:16" ht="18" customHeight="1" x14ac:dyDescent="0.2">
      <c r="A17" s="273"/>
      <c r="B17" s="275"/>
      <c r="C17" s="281"/>
      <c r="D17" s="281"/>
      <c r="E17" s="281"/>
      <c r="F17" s="283"/>
      <c r="G17" s="291"/>
      <c r="H17" s="277"/>
      <c r="I17" s="293"/>
      <c r="J17" s="96"/>
      <c r="K17" s="1"/>
      <c r="L17" s="1"/>
      <c r="M17" s="1"/>
      <c r="N17" s="1"/>
      <c r="O17" s="1"/>
    </row>
    <row r="18" spans="1:16" ht="18" customHeight="1" x14ac:dyDescent="0.2">
      <c r="A18" s="287"/>
      <c r="B18" s="288" t="s">
        <v>40</v>
      </c>
      <c r="C18" s="286"/>
      <c r="D18" s="286"/>
      <c r="E18" s="286"/>
      <c r="F18" s="289">
        <f t="shared" ref="F18" si="4">D18-E18</f>
        <v>0</v>
      </c>
      <c r="G18" s="294" t="s">
        <v>81</v>
      </c>
      <c r="H18" s="276"/>
      <c r="I18" s="295"/>
      <c r="J18" s="96"/>
      <c r="K18" s="1"/>
      <c r="L18" s="1"/>
      <c r="M18" s="1"/>
      <c r="N18" s="1"/>
      <c r="O18" s="1"/>
    </row>
    <row r="19" spans="1:16" ht="18" customHeight="1" x14ac:dyDescent="0.2">
      <c r="A19" s="273"/>
      <c r="B19" s="275"/>
      <c r="C19" s="281"/>
      <c r="D19" s="281"/>
      <c r="E19" s="281"/>
      <c r="F19" s="283"/>
      <c r="G19" s="291"/>
      <c r="H19" s="277"/>
      <c r="I19" s="293"/>
      <c r="J19" s="96"/>
      <c r="K19" s="1"/>
      <c r="L19" s="1"/>
      <c r="M19" s="1"/>
      <c r="N19" s="1"/>
      <c r="O19" s="1"/>
    </row>
    <row r="20" spans="1:16" ht="37.5" customHeight="1" thickBot="1" x14ac:dyDescent="0.25">
      <c r="A20" s="266" t="s">
        <v>10</v>
      </c>
      <c r="B20" s="269"/>
      <c r="C20" s="121">
        <f>SUM(C$8:C$19)</f>
        <v>0</v>
      </c>
      <c r="D20" s="121">
        <f t="shared" ref="D20:F20" si="5">SUM(D$8:D$19)</f>
        <v>0</v>
      </c>
      <c r="E20" s="122">
        <f t="shared" si="5"/>
        <v>0</v>
      </c>
      <c r="F20" s="123">
        <f t="shared" si="5"/>
        <v>0</v>
      </c>
      <c r="G20" s="266"/>
      <c r="H20" s="267"/>
      <c r="I20" s="267"/>
      <c r="J20" s="268"/>
      <c r="K20" s="1"/>
      <c r="L20" s="1"/>
      <c r="M20" s="1"/>
      <c r="N20" s="1"/>
      <c r="O20" s="1"/>
    </row>
    <row r="21" spans="1:16" x14ac:dyDescent="0.2">
      <c r="A21" s="1"/>
      <c r="B21" s="1"/>
      <c r="C21" s="1"/>
      <c r="D21" s="1"/>
      <c r="E21" s="1"/>
      <c r="F21" s="1"/>
      <c r="G21" s="1"/>
      <c r="H21" s="5"/>
      <c r="I21" s="1"/>
      <c r="J21" s="1"/>
      <c r="K21" s="1"/>
      <c r="L21" s="1"/>
      <c r="M21" s="1"/>
      <c r="N21" s="1"/>
      <c r="O21" s="1"/>
    </row>
    <row r="22" spans="1:16" ht="19.5" customHeight="1" x14ac:dyDescent="0.2">
      <c r="A22" s="1" t="s">
        <v>140</v>
      </c>
      <c r="B22" s="1"/>
      <c r="C22" s="1"/>
      <c r="D22" s="1"/>
      <c r="E22" s="1"/>
      <c r="F22" s="1"/>
      <c r="G22" s="1"/>
      <c r="H22" s="5"/>
      <c r="I22" s="1"/>
      <c r="J22" s="1"/>
      <c r="K22" s="1"/>
      <c r="L22" s="1"/>
      <c r="M22" s="1"/>
      <c r="N22" s="1"/>
      <c r="O22" s="1"/>
    </row>
    <row r="23" spans="1:16" ht="19.5" customHeight="1" x14ac:dyDescent="0.2">
      <c r="A23" s="1" t="s">
        <v>141</v>
      </c>
      <c r="B23" s="1"/>
      <c r="C23" s="1"/>
      <c r="D23" s="1"/>
      <c r="E23" s="1"/>
      <c r="F23" s="1"/>
      <c r="G23" s="1"/>
      <c r="H23" s="5"/>
      <c r="I23" s="1"/>
      <c r="J23" s="1"/>
      <c r="K23" s="1"/>
      <c r="L23" s="1"/>
      <c r="M23" s="1"/>
      <c r="N23" s="1"/>
      <c r="O23" s="1"/>
    </row>
    <row r="24" spans="1:16" ht="19.5" customHeight="1" x14ac:dyDescent="0.2">
      <c r="A24" s="1" t="s">
        <v>64</v>
      </c>
      <c r="B24" s="1"/>
      <c r="C24" s="1"/>
      <c r="D24" s="1"/>
      <c r="E24" s="1"/>
      <c r="F24" s="1"/>
      <c r="G24" s="1"/>
      <c r="H24" s="5"/>
      <c r="I24" s="1"/>
      <c r="J24" s="1"/>
      <c r="K24" s="1"/>
      <c r="L24" s="1"/>
      <c r="M24" s="1"/>
      <c r="N24" s="1"/>
      <c r="O24" s="1"/>
    </row>
    <row r="25" spans="1:16" ht="19.5" customHeight="1" x14ac:dyDescent="0.2">
      <c r="A25" s="1" t="s">
        <v>62</v>
      </c>
      <c r="B25" s="1"/>
      <c r="C25" s="1"/>
      <c r="D25" s="1"/>
      <c r="E25" s="1"/>
      <c r="F25" s="1"/>
      <c r="G25" s="1"/>
      <c r="H25" s="5"/>
      <c r="I25" s="1"/>
      <c r="J25" s="1"/>
      <c r="K25" s="1"/>
      <c r="L25" s="1"/>
      <c r="M25" s="1"/>
      <c r="N25" s="1"/>
      <c r="O25" s="1"/>
    </row>
    <row r="26" spans="1:16" ht="19.5" customHeight="1" x14ac:dyDescent="0.2">
      <c r="A26" s="1" t="s">
        <v>63</v>
      </c>
      <c r="B26" s="1"/>
      <c r="C26" s="1"/>
      <c r="D26" s="1"/>
      <c r="E26" s="1"/>
      <c r="F26" s="1"/>
      <c r="G26" s="1"/>
      <c r="H26" s="5"/>
      <c r="I26" s="1"/>
      <c r="J26" s="1"/>
      <c r="K26" s="1"/>
      <c r="L26" s="1"/>
      <c r="M26" s="1"/>
      <c r="N26" s="1"/>
      <c r="O26" s="1"/>
    </row>
    <row r="27" spans="1:16" ht="19.5" customHeight="1" x14ac:dyDescent="0.2">
      <c r="A27" s="128" t="s">
        <v>142</v>
      </c>
      <c r="D27" s="86"/>
      <c r="E27" s="86"/>
      <c r="F27" s="86"/>
      <c r="G27" s="86"/>
      <c r="H27" s="86"/>
      <c r="I27" s="86"/>
      <c r="J27" s="86"/>
      <c r="K27" s="86"/>
      <c r="L27" s="86"/>
      <c r="M27" s="86"/>
      <c r="N27" s="86"/>
      <c r="O27" s="9"/>
      <c r="P27" s="9"/>
    </row>
    <row r="28" spans="1:16" ht="19.5" customHeight="1" x14ac:dyDescent="0.2">
      <c r="A28" s="128" t="s">
        <v>131</v>
      </c>
      <c r="B28" s="1"/>
      <c r="C28" s="1"/>
      <c r="D28" s="1"/>
      <c r="E28" s="1"/>
      <c r="F28" s="1"/>
      <c r="G28" s="1"/>
      <c r="H28" s="5"/>
      <c r="I28" s="1"/>
      <c r="J28" s="1"/>
      <c r="K28" s="1"/>
      <c r="L28" s="1"/>
      <c r="M28" s="1"/>
      <c r="N28" s="1"/>
      <c r="O28" s="1"/>
    </row>
    <row r="29" spans="1:16" x14ac:dyDescent="0.2">
      <c r="A29" s="1"/>
      <c r="B29" s="1"/>
      <c r="C29" s="1"/>
      <c r="D29" s="1"/>
      <c r="E29" s="1"/>
      <c r="F29" s="1"/>
      <c r="G29" s="1"/>
      <c r="H29" s="5"/>
      <c r="I29" s="1"/>
      <c r="J29" s="1"/>
      <c r="K29" s="1"/>
      <c r="L29" s="1"/>
      <c r="M29" s="1"/>
      <c r="N29" s="1"/>
      <c r="O29" s="1"/>
    </row>
    <row r="30" spans="1:16" x14ac:dyDescent="0.2">
      <c r="A30" s="1"/>
      <c r="B30" s="1"/>
      <c r="C30" s="1"/>
      <c r="D30" s="1"/>
      <c r="E30" s="1"/>
      <c r="F30" s="1"/>
      <c r="G30" s="1"/>
      <c r="H30" s="5"/>
      <c r="I30" s="1"/>
      <c r="J30" s="1"/>
      <c r="K30" s="1"/>
      <c r="L30" s="1"/>
      <c r="M30" s="1"/>
      <c r="N30" s="1"/>
      <c r="O30" s="1"/>
    </row>
    <row r="31" spans="1:16" x14ac:dyDescent="0.2">
      <c r="A31" s="1"/>
      <c r="B31" s="1"/>
      <c r="C31" s="1"/>
      <c r="D31" s="1"/>
      <c r="E31" s="1"/>
      <c r="F31" s="1"/>
      <c r="G31" s="1"/>
      <c r="H31" s="5"/>
      <c r="I31" s="1"/>
      <c r="K31" s="1"/>
      <c r="L31" s="1"/>
      <c r="M31" s="1"/>
      <c r="N31" s="1"/>
      <c r="O31" s="1"/>
    </row>
    <row r="32" spans="1:16" x14ac:dyDescent="0.2">
      <c r="A32" s="1"/>
      <c r="B32" s="1"/>
      <c r="C32" s="1"/>
      <c r="D32" s="1"/>
      <c r="E32" s="1"/>
      <c r="F32" s="1"/>
      <c r="G32" s="1"/>
      <c r="H32" s="5"/>
      <c r="I32" s="1"/>
      <c r="J32" s="10"/>
      <c r="K32" s="1"/>
      <c r="L32" s="1"/>
      <c r="M32" s="1"/>
      <c r="N32" s="1"/>
      <c r="O32" s="1"/>
    </row>
    <row r="33" spans="1:15" x14ac:dyDescent="0.2">
      <c r="A33" s="1"/>
      <c r="B33" s="1"/>
      <c r="C33" s="1"/>
      <c r="D33" s="1"/>
      <c r="E33" s="1"/>
      <c r="F33" s="1"/>
      <c r="G33" s="1"/>
      <c r="H33" s="5"/>
      <c r="I33" s="1"/>
      <c r="J33" s="10"/>
      <c r="K33" s="1"/>
      <c r="L33" s="1"/>
      <c r="M33" s="1"/>
      <c r="N33" s="1"/>
      <c r="O33" s="1"/>
    </row>
    <row r="34" spans="1:15" x14ac:dyDescent="0.2">
      <c r="A34" s="1"/>
      <c r="B34" s="1"/>
      <c r="C34" s="1"/>
      <c r="D34" s="1"/>
      <c r="E34" s="1"/>
      <c r="F34" s="1"/>
      <c r="G34" s="1"/>
      <c r="H34" s="5"/>
      <c r="I34" s="1"/>
      <c r="J34" s="10"/>
      <c r="K34" s="1"/>
      <c r="L34" s="1"/>
      <c r="M34" s="1"/>
      <c r="N34" s="1"/>
      <c r="O34" s="1"/>
    </row>
    <row r="35" spans="1:15" x14ac:dyDescent="0.2">
      <c r="A35" s="1"/>
      <c r="B35" s="1"/>
      <c r="C35" s="1"/>
      <c r="D35" s="1"/>
      <c r="E35" s="1"/>
      <c r="F35" s="1"/>
      <c r="G35" s="1"/>
      <c r="H35" s="5"/>
      <c r="I35" s="1"/>
      <c r="J35" s="10"/>
      <c r="K35" s="1"/>
      <c r="L35" s="1"/>
      <c r="M35" s="1"/>
      <c r="N35" s="1"/>
      <c r="O35" s="1"/>
    </row>
    <row r="36" spans="1:15" x14ac:dyDescent="0.2">
      <c r="A36" s="1"/>
      <c r="B36" s="1"/>
      <c r="C36" s="1"/>
      <c r="D36" s="1"/>
      <c r="E36" s="1"/>
      <c r="F36" s="1"/>
      <c r="G36" s="1"/>
      <c r="H36" s="5"/>
      <c r="I36" s="1"/>
      <c r="J36" s="10"/>
      <c r="K36" s="1"/>
      <c r="L36" s="1"/>
      <c r="M36" s="1"/>
      <c r="N36" s="1"/>
      <c r="O36" s="1"/>
    </row>
    <row r="37" spans="1:15" x14ac:dyDescent="0.2">
      <c r="A37" s="1"/>
      <c r="B37" s="1"/>
      <c r="C37" s="1"/>
      <c r="D37" s="1"/>
      <c r="E37" s="1"/>
      <c r="F37" s="1"/>
      <c r="G37" s="1"/>
      <c r="H37" s="5"/>
      <c r="I37" s="1"/>
      <c r="K37" s="1"/>
      <c r="L37" s="1"/>
      <c r="M37" s="1"/>
      <c r="N37" s="1"/>
      <c r="O37" s="1"/>
    </row>
    <row r="38" spans="1:15" x14ac:dyDescent="0.2">
      <c r="A38" s="1"/>
      <c r="B38" s="1"/>
      <c r="C38" s="1"/>
      <c r="D38" s="1"/>
      <c r="E38" s="1"/>
      <c r="F38" s="1"/>
      <c r="G38" s="1"/>
      <c r="H38" s="5"/>
      <c r="I38" s="1"/>
      <c r="J38" s="11"/>
      <c r="K38" s="1"/>
      <c r="L38" s="1"/>
      <c r="M38" s="1"/>
      <c r="N38" s="1"/>
      <c r="O38" s="1"/>
    </row>
    <row r="39" spans="1:15" x14ac:dyDescent="0.2">
      <c r="A39" s="1"/>
      <c r="B39" s="1"/>
      <c r="C39" s="1"/>
      <c r="D39" s="1"/>
      <c r="E39" s="1"/>
      <c r="F39" s="1"/>
      <c r="G39" s="1"/>
      <c r="H39" s="5"/>
      <c r="I39" s="1"/>
      <c r="J39" s="11"/>
      <c r="K39" s="1"/>
      <c r="L39" s="1"/>
      <c r="M39" s="1"/>
      <c r="N39" s="1"/>
      <c r="O39" s="1"/>
    </row>
    <row r="40" spans="1:15" x14ac:dyDescent="0.2">
      <c r="A40" s="1"/>
      <c r="B40" s="1"/>
      <c r="C40" s="1"/>
      <c r="D40" s="1"/>
      <c r="E40" s="1"/>
      <c r="F40" s="1"/>
      <c r="G40" s="1"/>
      <c r="H40" s="5"/>
      <c r="I40" s="1"/>
      <c r="K40" s="1"/>
      <c r="L40" s="1"/>
      <c r="M40" s="1"/>
      <c r="N40" s="1"/>
      <c r="O40" s="1"/>
    </row>
    <row r="41" spans="1:15" x14ac:dyDescent="0.2">
      <c r="A41" s="1"/>
      <c r="B41" s="1"/>
      <c r="C41" s="1"/>
      <c r="D41" s="1"/>
      <c r="E41" s="1"/>
      <c r="F41" s="1"/>
      <c r="G41" s="1"/>
      <c r="H41" s="5"/>
      <c r="I41" s="1"/>
      <c r="K41" s="1"/>
      <c r="L41" s="1"/>
      <c r="M41" s="1"/>
      <c r="N41" s="1"/>
      <c r="O41" s="1"/>
    </row>
  </sheetData>
  <mergeCells count="67">
    <mergeCell ref="J6:J7"/>
    <mergeCell ref="A2:J2"/>
    <mergeCell ref="G16:G17"/>
    <mergeCell ref="I16:I17"/>
    <mergeCell ref="A18:A19"/>
    <mergeCell ref="B18:B19"/>
    <mergeCell ref="C18:C19"/>
    <mergeCell ref="D18:D19"/>
    <mergeCell ref="E18:E19"/>
    <mergeCell ref="F18:F19"/>
    <mergeCell ref="G18:G19"/>
    <mergeCell ref="I18:I19"/>
    <mergeCell ref="A16:A17"/>
    <mergeCell ref="B16:B17"/>
    <mergeCell ref="C16:C17"/>
    <mergeCell ref="D16:D17"/>
    <mergeCell ref="E16:E17"/>
    <mergeCell ref="F16:F17"/>
    <mergeCell ref="G12:G13"/>
    <mergeCell ref="I12:I13"/>
    <mergeCell ref="A14:A15"/>
    <mergeCell ref="B14:B15"/>
    <mergeCell ref="C14:C15"/>
    <mergeCell ref="D14:D15"/>
    <mergeCell ref="E14:E15"/>
    <mergeCell ref="F14:F15"/>
    <mergeCell ref="G14:G15"/>
    <mergeCell ref="I14:I15"/>
    <mergeCell ref="A12:A13"/>
    <mergeCell ref="B12:B13"/>
    <mergeCell ref="C12:C13"/>
    <mergeCell ref="D12:D13"/>
    <mergeCell ref="F12:F13"/>
    <mergeCell ref="G8:G9"/>
    <mergeCell ref="I8:I9"/>
    <mergeCell ref="F10:F11"/>
    <mergeCell ref="G10:G11"/>
    <mergeCell ref="I10:I11"/>
    <mergeCell ref="H8:H9"/>
    <mergeCell ref="H10:H11"/>
    <mergeCell ref="H12:H13"/>
    <mergeCell ref="A6:A7"/>
    <mergeCell ref="B6:B7"/>
    <mergeCell ref="C6:C7"/>
    <mergeCell ref="D6:D7"/>
    <mergeCell ref="E12:E13"/>
    <mergeCell ref="A10:A11"/>
    <mergeCell ref="B10:B11"/>
    <mergeCell ref="C10:C11"/>
    <mergeCell ref="D10:D11"/>
    <mergeCell ref="E10:E11"/>
    <mergeCell ref="G20:J20"/>
    <mergeCell ref="A20:B20"/>
    <mergeCell ref="I6:I7"/>
    <mergeCell ref="F6:F7"/>
    <mergeCell ref="H6:H7"/>
    <mergeCell ref="A8:A9"/>
    <mergeCell ref="B8:B9"/>
    <mergeCell ref="H14:H15"/>
    <mergeCell ref="H16:H17"/>
    <mergeCell ref="H18:H19"/>
    <mergeCell ref="E6:E7"/>
    <mergeCell ref="G6:G7"/>
    <mergeCell ref="C8:C9"/>
    <mergeCell ref="D8:D9"/>
    <mergeCell ref="E8:E9"/>
    <mergeCell ref="F8:F9"/>
  </mergeCells>
  <phoneticPr fontId="3"/>
  <dataValidations count="2">
    <dataValidation type="list" allowBlank="1" showInputMessage="1" showErrorMessage="1" sqref="J3" xr:uid="{00000000-0002-0000-0200-000000000000}">
      <formula1>"有,無,作成義務なし"</formula1>
    </dataValidation>
    <dataValidation type="list" allowBlank="1" showInputMessage="1" showErrorMessage="1" sqref="H8:H19" xr:uid="{00000000-0002-0000-0200-000001000000}">
      <formula1>"加入済,未加入,加入不要"</formula1>
    </dataValidation>
  </dataValidations>
  <printOptions horizontalCentered="1"/>
  <pageMargins left="0.19685039370078741" right="0.15748031496062992" top="0.98425196850393704" bottom="0.98425196850393704" header="0.51181102362204722" footer="0.51181102362204722"/>
  <pageSetup paperSize="9" scale="89" orientation="landscape"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O48"/>
  <sheetViews>
    <sheetView view="pageBreakPreview" topLeftCell="A19" zoomScaleNormal="100" zoomScaleSheetLayoutView="100" workbookViewId="0">
      <selection activeCell="E45" sqref="E45"/>
    </sheetView>
  </sheetViews>
  <sheetFormatPr defaultColWidth="9" defaultRowHeight="13" x14ac:dyDescent="0.2"/>
  <cols>
    <col min="1" max="1" width="16.6328125" style="12" customWidth="1"/>
    <col min="2" max="2" width="11.6328125" style="13" bestFit="1" customWidth="1"/>
    <col min="3" max="15" width="9.36328125" style="12" customWidth="1"/>
    <col min="16" max="16384" width="9" style="12"/>
  </cols>
  <sheetData>
    <row r="1" spans="1:15" ht="21" customHeight="1" x14ac:dyDescent="0.2">
      <c r="A1" s="12" t="s">
        <v>60</v>
      </c>
      <c r="B1" s="28"/>
      <c r="C1" s="25"/>
      <c r="D1" s="25"/>
      <c r="E1" s="25"/>
      <c r="F1" s="25"/>
      <c r="G1" s="25"/>
      <c r="H1" s="25"/>
      <c r="I1" s="25"/>
      <c r="J1" s="25"/>
      <c r="K1" s="25"/>
      <c r="L1" s="25"/>
      <c r="M1" s="25"/>
      <c r="N1" s="25"/>
      <c r="O1" s="25"/>
    </row>
    <row r="2" spans="1:15" ht="21" customHeight="1" x14ac:dyDescent="0.2">
      <c r="A2" s="306" t="s">
        <v>66</v>
      </c>
      <c r="B2" s="306"/>
      <c r="C2" s="306"/>
      <c r="D2" s="306"/>
      <c r="E2" s="306"/>
      <c r="F2" s="306"/>
      <c r="G2" s="306"/>
      <c r="H2" s="306"/>
      <c r="I2" s="306"/>
      <c r="J2" s="306"/>
      <c r="K2" s="306"/>
      <c r="L2" s="306"/>
      <c r="M2" s="306"/>
      <c r="N2" s="306"/>
      <c r="O2" s="306"/>
    </row>
    <row r="3" spans="1:15" ht="21" customHeight="1" x14ac:dyDescent="0.2">
      <c r="A3" s="28"/>
      <c r="B3" s="28"/>
      <c r="C3" s="28"/>
      <c r="D3" s="25"/>
      <c r="E3" s="25"/>
      <c r="F3" s="25"/>
      <c r="G3" s="25"/>
      <c r="H3" s="25"/>
      <c r="I3" s="25"/>
      <c r="J3" s="25"/>
      <c r="K3" s="25"/>
      <c r="L3" s="25"/>
      <c r="M3" s="25"/>
      <c r="N3" s="25"/>
      <c r="O3" s="25"/>
    </row>
    <row r="4" spans="1:15" ht="22.5" customHeight="1" x14ac:dyDescent="0.2">
      <c r="A4" s="308" t="s">
        <v>50</v>
      </c>
      <c r="B4" s="309"/>
      <c r="C4" s="317" t="str">
        <f>'支払総括表（様式5-3号　別紙1-1）'!$C$3</f>
        <v>○○株式会社</v>
      </c>
      <c r="D4" s="317"/>
      <c r="E4" s="312" t="s">
        <v>85</v>
      </c>
      <c r="F4" s="318"/>
      <c r="G4" s="313"/>
      <c r="H4" s="63">
        <f>SUM($O$18,$O$34)</f>
        <v>0</v>
      </c>
      <c r="I4" s="25"/>
      <c r="J4" s="25"/>
      <c r="K4" s="25"/>
      <c r="L4" s="25"/>
      <c r="M4" s="25"/>
      <c r="N4" s="25"/>
      <c r="O4" s="25"/>
    </row>
    <row r="5" spans="1:15" ht="22.5" customHeight="1" x14ac:dyDescent="0.2">
      <c r="A5" s="310"/>
      <c r="B5" s="311"/>
      <c r="C5" s="317"/>
      <c r="D5" s="317"/>
      <c r="E5" s="312" t="s">
        <v>71</v>
      </c>
      <c r="F5" s="318"/>
      <c r="G5" s="313"/>
      <c r="H5" s="63">
        <f>SUM($O$19,$O$35)</f>
        <v>0</v>
      </c>
      <c r="I5" s="25"/>
      <c r="J5" s="25"/>
      <c r="K5" s="25"/>
      <c r="L5" s="25"/>
      <c r="M5" s="25"/>
      <c r="N5" s="25"/>
      <c r="O5" s="25"/>
    </row>
    <row r="6" spans="1:15" ht="22.5" customHeight="1" x14ac:dyDescent="0.2">
      <c r="A6" s="312" t="s">
        <v>51</v>
      </c>
      <c r="B6" s="313"/>
      <c r="C6" s="317"/>
      <c r="D6" s="317"/>
      <c r="E6" s="312" t="s">
        <v>113</v>
      </c>
      <c r="F6" s="318"/>
      <c r="G6" s="313"/>
      <c r="H6" s="63">
        <f>SUM($O$23,$O$39)</f>
        <v>0</v>
      </c>
      <c r="I6" s="25"/>
      <c r="J6" s="25"/>
      <c r="K6" s="25"/>
      <c r="L6" s="25"/>
      <c r="M6" s="25"/>
      <c r="N6" s="25"/>
      <c r="O6" s="25"/>
    </row>
    <row r="7" spans="1:15" ht="22.5" customHeight="1" x14ac:dyDescent="0.2">
      <c r="A7" s="312" t="s">
        <v>107</v>
      </c>
      <c r="B7" s="313"/>
      <c r="C7" s="315"/>
      <c r="D7" s="316"/>
      <c r="E7" s="308" t="s">
        <v>114</v>
      </c>
      <c r="F7" s="314"/>
      <c r="G7" s="309"/>
      <c r="H7" s="64">
        <f>SUM($O$24,$O$40)</f>
        <v>0</v>
      </c>
      <c r="I7" s="25"/>
      <c r="J7" s="25"/>
      <c r="K7" s="25"/>
      <c r="L7" s="25"/>
      <c r="M7" s="25"/>
      <c r="N7" s="25"/>
      <c r="O7" s="25"/>
    </row>
    <row r="8" spans="1:15" ht="22.5" customHeight="1" x14ac:dyDescent="0.2">
      <c r="A8" s="312" t="s">
        <v>52</v>
      </c>
      <c r="B8" s="313"/>
      <c r="C8" s="299"/>
      <c r="D8" s="299"/>
      <c r="E8" s="299"/>
      <c r="F8" s="299"/>
      <c r="G8" s="299"/>
      <c r="H8" s="299"/>
      <c r="I8" s="299"/>
      <c r="J8" s="299"/>
      <c r="K8" s="299"/>
      <c r="L8" s="299"/>
      <c r="M8" s="299"/>
      <c r="N8" s="299"/>
      <c r="O8" s="299"/>
    </row>
    <row r="9" spans="1:15" ht="21.5" customHeight="1" x14ac:dyDescent="0.2">
      <c r="A9" s="12" t="s">
        <v>133</v>
      </c>
      <c r="B9" s="28"/>
      <c r="C9" s="25"/>
      <c r="D9" s="25"/>
      <c r="E9" s="25"/>
      <c r="F9" s="25"/>
      <c r="G9" s="25"/>
      <c r="H9" s="25"/>
      <c r="I9" s="25"/>
      <c r="J9" s="25"/>
      <c r="K9" s="25"/>
      <c r="L9" s="25"/>
      <c r="M9" s="25"/>
      <c r="N9" s="25"/>
      <c r="O9" s="25"/>
    </row>
    <row r="10" spans="1:15" ht="21.5" customHeight="1" x14ac:dyDescent="0.2">
      <c r="A10" s="12" t="s">
        <v>134</v>
      </c>
      <c r="B10" s="28"/>
      <c r="C10" s="25"/>
      <c r="D10" s="25"/>
      <c r="E10" s="25"/>
      <c r="F10" s="25"/>
      <c r="G10" s="25"/>
      <c r="H10" s="25"/>
      <c r="I10" s="25"/>
      <c r="J10" s="25"/>
      <c r="K10" s="25"/>
      <c r="L10" s="25"/>
      <c r="M10" s="25"/>
      <c r="N10" s="25"/>
      <c r="O10" s="25"/>
    </row>
    <row r="11" spans="1:15" ht="21.5" customHeight="1" x14ac:dyDescent="0.2">
      <c r="A11" s="12" t="s">
        <v>135</v>
      </c>
      <c r="B11" s="28"/>
      <c r="C11" s="25"/>
      <c r="D11" s="25"/>
      <c r="E11" s="25"/>
      <c r="F11" s="25"/>
      <c r="G11" s="25"/>
      <c r="H11" s="25"/>
      <c r="I11" s="25"/>
      <c r="J11" s="25"/>
      <c r="K11" s="25"/>
      <c r="L11" s="25"/>
      <c r="M11" s="25"/>
      <c r="N11" s="25"/>
      <c r="O11" s="25"/>
    </row>
    <row r="12" spans="1:15" ht="21.5" customHeight="1" x14ac:dyDescent="0.2">
      <c r="A12" s="12" t="s">
        <v>136</v>
      </c>
      <c r="B12" s="28"/>
      <c r="C12" s="25"/>
      <c r="D12" s="25"/>
      <c r="E12" s="25"/>
      <c r="F12" s="25"/>
      <c r="G12" s="25"/>
      <c r="H12" s="25"/>
      <c r="I12" s="25"/>
      <c r="J12" s="25"/>
      <c r="K12" s="25"/>
      <c r="L12" s="25"/>
      <c r="M12" s="25"/>
      <c r="N12" s="25"/>
      <c r="O12" s="25"/>
    </row>
    <row r="13" spans="1:15" ht="22.5" customHeight="1" x14ac:dyDescent="0.2">
      <c r="A13" s="25"/>
      <c r="B13" s="28"/>
      <c r="C13" s="25"/>
      <c r="D13" s="25"/>
      <c r="E13" s="25"/>
      <c r="F13" s="25"/>
      <c r="G13" s="25"/>
      <c r="H13" s="25"/>
      <c r="I13" s="25"/>
      <c r="J13" s="25"/>
      <c r="K13" s="25"/>
      <c r="L13" s="25"/>
      <c r="M13" s="25"/>
      <c r="N13" s="25"/>
      <c r="O13" s="25"/>
    </row>
    <row r="14" spans="1:15" ht="22.5" customHeight="1" x14ac:dyDescent="0.2">
      <c r="A14" s="12" t="str">
        <f>"【"&amp;$C$6&amp;"　１年目】"</f>
        <v>【　１年目】</v>
      </c>
      <c r="B14" s="28"/>
      <c r="C14" s="25"/>
      <c r="D14" s="25"/>
      <c r="E14" s="25"/>
      <c r="F14" s="25"/>
      <c r="G14" s="25"/>
      <c r="H14" s="25"/>
      <c r="I14" s="25"/>
      <c r="J14" s="25"/>
      <c r="K14" s="25"/>
      <c r="L14" s="25"/>
      <c r="M14" s="25"/>
      <c r="N14" s="25"/>
      <c r="O14" s="131" t="s">
        <v>139</v>
      </c>
    </row>
    <row r="15" spans="1:15" ht="22.5" customHeight="1" x14ac:dyDescent="0.2">
      <c r="A15" s="312" t="s">
        <v>67</v>
      </c>
      <c r="B15" s="313"/>
      <c r="C15" s="14">
        <f>$C$7</f>
        <v>0</v>
      </c>
      <c r="D15" s="14">
        <f>DATE(YEAR(C15),MONTH(C15)+1,DAY(C15))</f>
        <v>31</v>
      </c>
      <c r="E15" s="14">
        <f t="shared" ref="E15:N15" si="0">DATE(YEAR(D15),MONTH(D15)+1,DAY(D15))</f>
        <v>62</v>
      </c>
      <c r="F15" s="14">
        <f t="shared" si="0"/>
        <v>93</v>
      </c>
      <c r="G15" s="14">
        <f t="shared" si="0"/>
        <v>123</v>
      </c>
      <c r="H15" s="14">
        <f t="shared" si="0"/>
        <v>154</v>
      </c>
      <c r="I15" s="14">
        <f t="shared" si="0"/>
        <v>184</v>
      </c>
      <c r="J15" s="14">
        <f t="shared" si="0"/>
        <v>215</v>
      </c>
      <c r="K15" s="14">
        <f t="shared" si="0"/>
        <v>246</v>
      </c>
      <c r="L15" s="14">
        <f t="shared" si="0"/>
        <v>276</v>
      </c>
      <c r="M15" s="14">
        <f t="shared" si="0"/>
        <v>307</v>
      </c>
      <c r="N15" s="14">
        <f t="shared" si="0"/>
        <v>337</v>
      </c>
      <c r="O15" s="14" t="s">
        <v>109</v>
      </c>
    </row>
    <row r="16" spans="1:15" ht="22.5" customHeight="1" x14ac:dyDescent="0.2">
      <c r="A16" s="30" t="s">
        <v>70</v>
      </c>
      <c r="B16" s="30" t="s">
        <v>88</v>
      </c>
      <c r="C16" s="19"/>
      <c r="D16" s="19"/>
      <c r="E16" s="19"/>
      <c r="F16" s="19"/>
      <c r="G16" s="19"/>
      <c r="H16" s="19"/>
      <c r="I16" s="19"/>
      <c r="J16" s="19"/>
      <c r="K16" s="19"/>
      <c r="L16" s="19"/>
      <c r="M16" s="19"/>
      <c r="N16" s="19"/>
      <c r="O16" s="49" t="s">
        <v>110</v>
      </c>
    </row>
    <row r="17" spans="1:15" ht="22.5" customHeight="1" x14ac:dyDescent="0.2">
      <c r="A17" s="31" t="s">
        <v>105</v>
      </c>
      <c r="B17" s="31" t="s">
        <v>92</v>
      </c>
      <c r="C17" s="20"/>
      <c r="D17" s="20"/>
      <c r="E17" s="20"/>
      <c r="F17" s="20"/>
      <c r="G17" s="20"/>
      <c r="H17" s="20"/>
      <c r="I17" s="20"/>
      <c r="J17" s="20"/>
      <c r="K17" s="20"/>
      <c r="L17" s="20"/>
      <c r="M17" s="20"/>
      <c r="N17" s="20"/>
      <c r="O17" s="50">
        <f>SUM($C17:$N17)</f>
        <v>0</v>
      </c>
    </row>
    <row r="18" spans="1:15" ht="22.5" customHeight="1" x14ac:dyDescent="0.2">
      <c r="A18" s="30" t="s">
        <v>89</v>
      </c>
      <c r="B18" s="30" t="s">
        <v>91</v>
      </c>
      <c r="C18" s="21"/>
      <c r="D18" s="21"/>
      <c r="E18" s="21"/>
      <c r="F18" s="21"/>
      <c r="G18" s="21"/>
      <c r="H18" s="21"/>
      <c r="I18" s="21"/>
      <c r="J18" s="21"/>
      <c r="K18" s="21"/>
      <c r="L18" s="21"/>
      <c r="M18" s="21"/>
      <c r="N18" s="21"/>
      <c r="O18" s="40">
        <f>SUM($C18:$N18)</f>
        <v>0</v>
      </c>
    </row>
    <row r="19" spans="1:15" ht="22.5" customHeight="1" x14ac:dyDescent="0.2">
      <c r="A19" s="30" t="s">
        <v>102</v>
      </c>
      <c r="B19" s="30" t="s">
        <v>93</v>
      </c>
      <c r="C19" s="18"/>
      <c r="D19" s="18"/>
      <c r="E19" s="18"/>
      <c r="F19" s="18"/>
      <c r="G19" s="18"/>
      <c r="H19" s="18"/>
      <c r="I19" s="18"/>
      <c r="J19" s="18"/>
      <c r="K19" s="18"/>
      <c r="L19" s="18"/>
      <c r="M19" s="18"/>
      <c r="N19" s="18"/>
      <c r="O19" s="23">
        <f>SUM($C19:$N19)</f>
        <v>0</v>
      </c>
    </row>
    <row r="20" spans="1:15" ht="22.5" customHeight="1" x14ac:dyDescent="0.2">
      <c r="A20" s="32" t="s">
        <v>53</v>
      </c>
      <c r="B20" s="32" t="s">
        <v>146</v>
      </c>
      <c r="C20" s="22">
        <v>1</v>
      </c>
      <c r="D20" s="22">
        <v>1</v>
      </c>
      <c r="E20" s="22">
        <v>1</v>
      </c>
      <c r="F20" s="22">
        <v>1</v>
      </c>
      <c r="G20" s="22">
        <v>1</v>
      </c>
      <c r="H20" s="22">
        <v>1</v>
      </c>
      <c r="I20" s="22">
        <v>1</v>
      </c>
      <c r="J20" s="22">
        <v>1</v>
      </c>
      <c r="K20" s="22">
        <v>1</v>
      </c>
      <c r="L20" s="22">
        <v>1</v>
      </c>
      <c r="M20" s="22">
        <v>1</v>
      </c>
      <c r="N20" s="22">
        <v>1</v>
      </c>
      <c r="O20" s="53" t="s">
        <v>94</v>
      </c>
    </row>
    <row r="21" spans="1:15" ht="22.5" customHeight="1" x14ac:dyDescent="0.2">
      <c r="A21" s="38" t="s">
        <v>68</v>
      </c>
      <c r="B21" s="38" t="s">
        <v>90</v>
      </c>
      <c r="C21" s="39"/>
      <c r="D21" s="39"/>
      <c r="E21" s="39"/>
      <c r="F21" s="39"/>
      <c r="G21" s="39"/>
      <c r="H21" s="39"/>
      <c r="I21" s="39"/>
      <c r="J21" s="39"/>
      <c r="K21" s="39"/>
      <c r="L21" s="39"/>
      <c r="M21" s="39"/>
      <c r="N21" s="39"/>
      <c r="O21" s="52">
        <f>SUM($C21:$N21)</f>
        <v>0</v>
      </c>
    </row>
    <row r="22" spans="1:15" ht="22.5" customHeight="1" x14ac:dyDescent="0.2">
      <c r="A22" s="34" t="s">
        <v>101</v>
      </c>
      <c r="B22" s="34" t="s">
        <v>147</v>
      </c>
      <c r="C22" s="35" t="str">
        <f>IF(C19&gt;350000,"超過","○")</f>
        <v>○</v>
      </c>
      <c r="D22" s="35" t="str">
        <f t="shared" ref="D22:N22" si="1">IF(D19&gt;350000,"超過","○")</f>
        <v>○</v>
      </c>
      <c r="E22" s="35" t="str">
        <f t="shared" si="1"/>
        <v>○</v>
      </c>
      <c r="F22" s="35" t="str">
        <f t="shared" si="1"/>
        <v>○</v>
      </c>
      <c r="G22" s="35" t="str">
        <f t="shared" si="1"/>
        <v>○</v>
      </c>
      <c r="H22" s="35" t="str">
        <f t="shared" si="1"/>
        <v>○</v>
      </c>
      <c r="I22" s="35" t="str">
        <f t="shared" si="1"/>
        <v>○</v>
      </c>
      <c r="J22" s="35" t="str">
        <f t="shared" si="1"/>
        <v>○</v>
      </c>
      <c r="K22" s="35" t="str">
        <f t="shared" si="1"/>
        <v>○</v>
      </c>
      <c r="L22" s="35" t="str">
        <f t="shared" si="1"/>
        <v>○</v>
      </c>
      <c r="M22" s="35" t="str">
        <f t="shared" si="1"/>
        <v>○</v>
      </c>
      <c r="N22" s="35" t="str">
        <f t="shared" si="1"/>
        <v>○</v>
      </c>
      <c r="O22" s="35" t="s">
        <v>110</v>
      </c>
    </row>
    <row r="23" spans="1:15" ht="22.5" customHeight="1" x14ac:dyDescent="0.2">
      <c r="A23" s="32" t="s">
        <v>55</v>
      </c>
      <c r="B23" s="32" t="s">
        <v>94</v>
      </c>
      <c r="C23" s="23">
        <f>C19-C24</f>
        <v>0</v>
      </c>
      <c r="D23" s="23">
        <f t="shared" ref="D23:N23" si="2">D19-D24</f>
        <v>0</v>
      </c>
      <c r="E23" s="23">
        <f t="shared" si="2"/>
        <v>0</v>
      </c>
      <c r="F23" s="23">
        <f t="shared" si="2"/>
        <v>0</v>
      </c>
      <c r="G23" s="23">
        <f t="shared" si="2"/>
        <v>0</v>
      </c>
      <c r="H23" s="23">
        <f t="shared" si="2"/>
        <v>0</v>
      </c>
      <c r="I23" s="23">
        <f t="shared" si="2"/>
        <v>0</v>
      </c>
      <c r="J23" s="23">
        <f t="shared" si="2"/>
        <v>0</v>
      </c>
      <c r="K23" s="23">
        <f t="shared" si="2"/>
        <v>0</v>
      </c>
      <c r="L23" s="23">
        <f t="shared" si="2"/>
        <v>0</v>
      </c>
      <c r="M23" s="23">
        <f t="shared" si="2"/>
        <v>0</v>
      </c>
      <c r="N23" s="23">
        <f t="shared" si="2"/>
        <v>0</v>
      </c>
      <c r="O23" s="23">
        <f>SUM($C23:$N23)</f>
        <v>0</v>
      </c>
    </row>
    <row r="24" spans="1:15" ht="22.5" customHeight="1" x14ac:dyDescent="0.2">
      <c r="A24" s="31" t="s">
        <v>54</v>
      </c>
      <c r="B24" s="31" t="s">
        <v>94</v>
      </c>
      <c r="C24" s="24">
        <f>IF(C19*C20&gt;350000,350000,C19*C20)</f>
        <v>0</v>
      </c>
      <c r="D24" s="24">
        <f>IF(D19*D20&gt;350000,350000,D19*D20)</f>
        <v>0</v>
      </c>
      <c r="E24" s="24">
        <f>IF(E19*E20&gt;350000,350000,E19*E20)</f>
        <v>0</v>
      </c>
      <c r="F24" s="24">
        <f t="shared" ref="F24:N24" si="3">IF(F19*F20&gt;350000,350000,F19*F20)</f>
        <v>0</v>
      </c>
      <c r="G24" s="24">
        <f t="shared" si="3"/>
        <v>0</v>
      </c>
      <c r="H24" s="24">
        <f t="shared" si="3"/>
        <v>0</v>
      </c>
      <c r="I24" s="24">
        <f t="shared" si="3"/>
        <v>0</v>
      </c>
      <c r="J24" s="24">
        <f t="shared" si="3"/>
        <v>0</v>
      </c>
      <c r="K24" s="24">
        <f t="shared" si="3"/>
        <v>0</v>
      </c>
      <c r="L24" s="24">
        <f t="shared" si="3"/>
        <v>0</v>
      </c>
      <c r="M24" s="24">
        <f t="shared" si="3"/>
        <v>0</v>
      </c>
      <c r="N24" s="24">
        <f t="shared" si="3"/>
        <v>0</v>
      </c>
      <c r="O24" s="24">
        <f>SUM($C24:$N24)</f>
        <v>0</v>
      </c>
    </row>
    <row r="25" spans="1:15" ht="22.5" customHeight="1" x14ac:dyDescent="0.2">
      <c r="A25" s="319" t="s">
        <v>47</v>
      </c>
      <c r="B25" s="26" t="s">
        <v>48</v>
      </c>
      <c r="C25" s="23"/>
      <c r="D25" s="23"/>
      <c r="E25" s="23"/>
      <c r="F25" s="23"/>
      <c r="G25" s="23"/>
      <c r="H25" s="23"/>
      <c r="I25" s="23"/>
      <c r="J25" s="23"/>
      <c r="K25" s="23"/>
      <c r="L25" s="23"/>
      <c r="M25" s="23"/>
      <c r="N25" s="23"/>
      <c r="O25" s="23"/>
    </row>
    <row r="26" spans="1:15" ht="22.5" customHeight="1" x14ac:dyDescent="0.2">
      <c r="A26" s="320"/>
      <c r="B26" s="27" t="s">
        <v>57</v>
      </c>
      <c r="C26" s="24"/>
      <c r="D26" s="24"/>
      <c r="E26" s="24"/>
      <c r="F26" s="24"/>
      <c r="G26" s="24"/>
      <c r="H26" s="24"/>
      <c r="I26" s="24"/>
      <c r="J26" s="24"/>
      <c r="K26" s="24"/>
      <c r="L26" s="24"/>
      <c r="M26" s="24"/>
      <c r="N26" s="24"/>
      <c r="O26" s="24"/>
    </row>
    <row r="27" spans="1:15" ht="22.5" customHeight="1" x14ac:dyDescent="0.2">
      <c r="A27" s="320"/>
      <c r="B27" s="26" t="s">
        <v>48</v>
      </c>
      <c r="C27" s="23"/>
      <c r="D27" s="23"/>
      <c r="E27" s="23"/>
      <c r="F27" s="23"/>
      <c r="G27" s="23"/>
      <c r="H27" s="23"/>
      <c r="I27" s="23"/>
      <c r="J27" s="23"/>
      <c r="K27" s="23"/>
      <c r="L27" s="23"/>
      <c r="M27" s="23"/>
      <c r="N27" s="23"/>
      <c r="O27" s="23"/>
    </row>
    <row r="28" spans="1:15" ht="22.5" customHeight="1" x14ac:dyDescent="0.2">
      <c r="A28" s="321"/>
      <c r="B28" s="27" t="s">
        <v>57</v>
      </c>
      <c r="C28" s="24"/>
      <c r="D28" s="24"/>
      <c r="E28" s="24"/>
      <c r="F28" s="24"/>
      <c r="G28" s="24"/>
      <c r="H28" s="24"/>
      <c r="I28" s="24"/>
      <c r="J28" s="24"/>
      <c r="K28" s="24"/>
      <c r="L28" s="24"/>
      <c r="M28" s="24"/>
      <c r="N28" s="24"/>
      <c r="O28" s="24"/>
    </row>
    <row r="29" spans="1:15" ht="22.5" customHeight="1" x14ac:dyDescent="0.2">
      <c r="A29" s="25"/>
      <c r="B29" s="28"/>
      <c r="C29" s="29"/>
      <c r="D29" s="29"/>
      <c r="E29" s="29"/>
      <c r="F29" s="29"/>
      <c r="G29" s="29"/>
      <c r="H29" s="29"/>
      <c r="I29" s="29"/>
      <c r="J29" s="29"/>
      <c r="K29" s="29"/>
      <c r="L29" s="29"/>
      <c r="M29" s="29"/>
      <c r="N29" s="29"/>
      <c r="O29" s="29"/>
    </row>
    <row r="30" spans="1:15" ht="22.5" customHeight="1" x14ac:dyDescent="0.2">
      <c r="A30" s="12" t="str">
        <f>"【"&amp;$C$6&amp;"　２年目】"</f>
        <v>【　２年目】</v>
      </c>
      <c r="B30" s="28"/>
      <c r="C30" s="25"/>
      <c r="D30" s="25"/>
      <c r="E30" s="25"/>
      <c r="F30" s="25"/>
      <c r="G30" s="25"/>
      <c r="H30" s="25"/>
      <c r="I30" s="25"/>
      <c r="J30" s="25"/>
      <c r="K30" s="25"/>
      <c r="L30" s="25"/>
      <c r="M30" s="25"/>
      <c r="N30" s="25"/>
      <c r="O30" s="131" t="s">
        <v>139</v>
      </c>
    </row>
    <row r="31" spans="1:15" ht="22.5" customHeight="1" x14ac:dyDescent="0.2">
      <c r="A31" s="312" t="s">
        <v>67</v>
      </c>
      <c r="B31" s="313"/>
      <c r="C31" s="14">
        <f>DATE(YEAR(N15),MONTH(N15)+1,DAY(N15))</f>
        <v>368</v>
      </c>
      <c r="D31" s="14">
        <f>DATE(YEAR(C31),MONTH(C31)+1,DAY(C31))</f>
        <v>399</v>
      </c>
      <c r="E31" s="14">
        <f t="shared" ref="E31:N31" si="4">DATE(YEAR(D31),MONTH(D31)+1,DAY(D31))</f>
        <v>427</v>
      </c>
      <c r="F31" s="14">
        <f t="shared" si="4"/>
        <v>458</v>
      </c>
      <c r="G31" s="14">
        <f t="shared" si="4"/>
        <v>488</v>
      </c>
      <c r="H31" s="14">
        <f t="shared" si="4"/>
        <v>519</v>
      </c>
      <c r="I31" s="14">
        <f t="shared" si="4"/>
        <v>549</v>
      </c>
      <c r="J31" s="14">
        <f t="shared" si="4"/>
        <v>580</v>
      </c>
      <c r="K31" s="14">
        <f t="shared" si="4"/>
        <v>611</v>
      </c>
      <c r="L31" s="14">
        <f t="shared" si="4"/>
        <v>641</v>
      </c>
      <c r="M31" s="14">
        <f t="shared" si="4"/>
        <v>672</v>
      </c>
      <c r="N31" s="14">
        <f t="shared" si="4"/>
        <v>702</v>
      </c>
      <c r="O31" s="14" t="s">
        <v>111</v>
      </c>
    </row>
    <row r="32" spans="1:15" ht="22.5" customHeight="1" x14ac:dyDescent="0.2">
      <c r="A32" s="30" t="s">
        <v>70</v>
      </c>
      <c r="B32" s="30" t="s">
        <v>88</v>
      </c>
      <c r="C32" s="19"/>
      <c r="D32" s="19"/>
      <c r="E32" s="19"/>
      <c r="F32" s="19"/>
      <c r="G32" s="19"/>
      <c r="H32" s="19"/>
      <c r="I32" s="19"/>
      <c r="J32" s="19"/>
      <c r="K32" s="19"/>
      <c r="L32" s="19"/>
      <c r="M32" s="19"/>
      <c r="N32" s="19"/>
      <c r="O32" s="49" t="s">
        <v>110</v>
      </c>
    </row>
    <row r="33" spans="1:15" ht="22.5" customHeight="1" x14ac:dyDescent="0.2">
      <c r="A33" s="31" t="s">
        <v>106</v>
      </c>
      <c r="B33" s="31" t="s">
        <v>92</v>
      </c>
      <c r="C33" s="20"/>
      <c r="D33" s="20"/>
      <c r="E33" s="20"/>
      <c r="F33" s="20"/>
      <c r="G33" s="20"/>
      <c r="H33" s="20"/>
      <c r="I33" s="20"/>
      <c r="J33" s="20"/>
      <c r="K33" s="20"/>
      <c r="L33" s="20"/>
      <c r="M33" s="20"/>
      <c r="N33" s="20"/>
      <c r="O33" s="50">
        <f>SUM($C33:$N33)</f>
        <v>0</v>
      </c>
    </row>
    <row r="34" spans="1:15" ht="22.5" customHeight="1" x14ac:dyDescent="0.2">
      <c r="A34" s="30" t="s">
        <v>89</v>
      </c>
      <c r="B34" s="30" t="s">
        <v>91</v>
      </c>
      <c r="C34" s="21"/>
      <c r="D34" s="21"/>
      <c r="E34" s="21"/>
      <c r="F34" s="21"/>
      <c r="G34" s="21"/>
      <c r="H34" s="21"/>
      <c r="I34" s="21"/>
      <c r="J34" s="21"/>
      <c r="K34" s="21"/>
      <c r="L34" s="21"/>
      <c r="M34" s="21"/>
      <c r="N34" s="21"/>
      <c r="O34" s="40">
        <f>SUM($C34:$N34)</f>
        <v>0</v>
      </c>
    </row>
    <row r="35" spans="1:15" ht="22.5" customHeight="1" x14ac:dyDescent="0.2">
      <c r="A35" s="30" t="s">
        <v>102</v>
      </c>
      <c r="B35" s="30" t="s">
        <v>93</v>
      </c>
      <c r="C35" s="18"/>
      <c r="D35" s="18"/>
      <c r="E35" s="18"/>
      <c r="F35" s="18"/>
      <c r="G35" s="18"/>
      <c r="H35" s="18"/>
      <c r="I35" s="18"/>
      <c r="J35" s="18"/>
      <c r="K35" s="18"/>
      <c r="L35" s="18"/>
      <c r="M35" s="18"/>
      <c r="N35" s="18"/>
      <c r="O35" s="23">
        <f>SUM($C35:$N35)</f>
        <v>0</v>
      </c>
    </row>
    <row r="36" spans="1:15" ht="22.5" customHeight="1" x14ac:dyDescent="0.2">
      <c r="A36" s="32" t="s">
        <v>53</v>
      </c>
      <c r="B36" s="32" t="s">
        <v>146</v>
      </c>
      <c r="C36" s="22">
        <v>1</v>
      </c>
      <c r="D36" s="22">
        <v>1</v>
      </c>
      <c r="E36" s="22">
        <v>1</v>
      </c>
      <c r="F36" s="22">
        <v>1</v>
      </c>
      <c r="G36" s="22">
        <v>1</v>
      </c>
      <c r="H36" s="22">
        <v>1</v>
      </c>
      <c r="I36" s="22">
        <v>1</v>
      </c>
      <c r="J36" s="22">
        <v>1</v>
      </c>
      <c r="K36" s="22">
        <v>1</v>
      </c>
      <c r="L36" s="22">
        <v>1</v>
      </c>
      <c r="M36" s="22">
        <v>1</v>
      </c>
      <c r="N36" s="22"/>
      <c r="O36" s="53" t="s">
        <v>110</v>
      </c>
    </row>
    <row r="37" spans="1:15" ht="22.5" customHeight="1" x14ac:dyDescent="0.2">
      <c r="A37" s="38" t="s">
        <v>68</v>
      </c>
      <c r="B37" s="38" t="s">
        <v>90</v>
      </c>
      <c r="C37" s="39"/>
      <c r="D37" s="39"/>
      <c r="E37" s="39"/>
      <c r="F37" s="39"/>
      <c r="G37" s="39"/>
      <c r="H37" s="39"/>
      <c r="I37" s="39"/>
      <c r="J37" s="39"/>
      <c r="K37" s="39"/>
      <c r="L37" s="39"/>
      <c r="M37" s="39"/>
      <c r="N37" s="39"/>
      <c r="O37" s="52">
        <f>SUM($C37:$N37)</f>
        <v>0</v>
      </c>
    </row>
    <row r="38" spans="1:15" ht="22.5" customHeight="1" x14ac:dyDescent="0.2">
      <c r="A38" s="34" t="s">
        <v>101</v>
      </c>
      <c r="B38" s="132" t="s">
        <v>147</v>
      </c>
      <c r="C38" s="35" t="str">
        <f>IF(C35&gt;350000,"超過","○")</f>
        <v>○</v>
      </c>
      <c r="D38" s="35" t="str">
        <f t="shared" ref="D38:N38" si="5">IF(D35&gt;350000,"超過","○")</f>
        <v>○</v>
      </c>
      <c r="E38" s="35" t="str">
        <f t="shared" si="5"/>
        <v>○</v>
      </c>
      <c r="F38" s="35" t="str">
        <f t="shared" si="5"/>
        <v>○</v>
      </c>
      <c r="G38" s="35" t="str">
        <f t="shared" si="5"/>
        <v>○</v>
      </c>
      <c r="H38" s="35" t="str">
        <f t="shared" si="5"/>
        <v>○</v>
      </c>
      <c r="I38" s="35" t="str">
        <f t="shared" si="5"/>
        <v>○</v>
      </c>
      <c r="J38" s="35" t="str">
        <f t="shared" si="5"/>
        <v>○</v>
      </c>
      <c r="K38" s="35" t="str">
        <f t="shared" si="5"/>
        <v>○</v>
      </c>
      <c r="L38" s="35" t="str">
        <f t="shared" si="5"/>
        <v>○</v>
      </c>
      <c r="M38" s="35" t="str">
        <f t="shared" si="5"/>
        <v>○</v>
      </c>
      <c r="N38" s="35" t="str">
        <f t="shared" si="5"/>
        <v>○</v>
      </c>
      <c r="O38" s="35" t="s">
        <v>110</v>
      </c>
    </row>
    <row r="39" spans="1:15" ht="22.5" customHeight="1" x14ac:dyDescent="0.2">
      <c r="A39" s="32" t="s">
        <v>55</v>
      </c>
      <c r="B39" s="32" t="s">
        <v>94</v>
      </c>
      <c r="C39" s="23">
        <f t="shared" ref="C39:N39" si="6">C35-C40</f>
        <v>0</v>
      </c>
      <c r="D39" s="23">
        <f t="shared" si="6"/>
        <v>0</v>
      </c>
      <c r="E39" s="23">
        <f t="shared" si="6"/>
        <v>0</v>
      </c>
      <c r="F39" s="23">
        <f t="shared" si="6"/>
        <v>0</v>
      </c>
      <c r="G39" s="23">
        <f t="shared" si="6"/>
        <v>0</v>
      </c>
      <c r="H39" s="23">
        <f t="shared" si="6"/>
        <v>0</v>
      </c>
      <c r="I39" s="23">
        <f t="shared" si="6"/>
        <v>0</v>
      </c>
      <c r="J39" s="23">
        <f t="shared" si="6"/>
        <v>0</v>
      </c>
      <c r="K39" s="23">
        <f t="shared" si="6"/>
        <v>0</v>
      </c>
      <c r="L39" s="23">
        <f t="shared" si="6"/>
        <v>0</v>
      </c>
      <c r="M39" s="23">
        <f t="shared" si="6"/>
        <v>0</v>
      </c>
      <c r="N39" s="23">
        <f t="shared" si="6"/>
        <v>0</v>
      </c>
      <c r="O39" s="23">
        <f>SUM($C39:$N39)</f>
        <v>0</v>
      </c>
    </row>
    <row r="40" spans="1:15" ht="22.5" customHeight="1" x14ac:dyDescent="0.2">
      <c r="A40" s="31" t="s">
        <v>54</v>
      </c>
      <c r="B40" s="31" t="s">
        <v>94</v>
      </c>
      <c r="C40" s="24">
        <f t="shared" ref="C40:N40" si="7">IF(C35*C36&gt;350000,350000,C35*C36)</f>
        <v>0</v>
      </c>
      <c r="D40" s="24">
        <f t="shared" si="7"/>
        <v>0</v>
      </c>
      <c r="E40" s="24">
        <f t="shared" si="7"/>
        <v>0</v>
      </c>
      <c r="F40" s="24">
        <f t="shared" si="7"/>
        <v>0</v>
      </c>
      <c r="G40" s="24">
        <f t="shared" si="7"/>
        <v>0</v>
      </c>
      <c r="H40" s="24">
        <f t="shared" si="7"/>
        <v>0</v>
      </c>
      <c r="I40" s="24">
        <f t="shared" si="7"/>
        <v>0</v>
      </c>
      <c r="J40" s="24">
        <f t="shared" si="7"/>
        <v>0</v>
      </c>
      <c r="K40" s="24">
        <f t="shared" si="7"/>
        <v>0</v>
      </c>
      <c r="L40" s="24">
        <f t="shared" si="7"/>
        <v>0</v>
      </c>
      <c r="M40" s="24">
        <f t="shared" si="7"/>
        <v>0</v>
      </c>
      <c r="N40" s="24">
        <f t="shared" si="7"/>
        <v>0</v>
      </c>
      <c r="O40" s="24">
        <f>SUM($C40:$N40)</f>
        <v>0</v>
      </c>
    </row>
    <row r="41" spans="1:15" ht="22.5" customHeight="1" x14ac:dyDescent="0.2">
      <c r="A41" s="319" t="s">
        <v>47</v>
      </c>
      <c r="B41" s="26" t="s">
        <v>48</v>
      </c>
      <c r="C41" s="23"/>
      <c r="D41" s="23"/>
      <c r="E41" s="23"/>
      <c r="F41" s="23"/>
      <c r="G41" s="23"/>
      <c r="H41" s="23"/>
      <c r="I41" s="23"/>
      <c r="J41" s="23"/>
      <c r="K41" s="23"/>
      <c r="L41" s="23"/>
      <c r="M41" s="23"/>
      <c r="N41" s="23"/>
      <c r="O41" s="23"/>
    </row>
    <row r="42" spans="1:15" ht="22.5" customHeight="1" x14ac:dyDescent="0.2">
      <c r="A42" s="320"/>
      <c r="B42" s="27" t="s">
        <v>57</v>
      </c>
      <c r="C42" s="24"/>
      <c r="D42" s="24"/>
      <c r="E42" s="24"/>
      <c r="F42" s="24"/>
      <c r="G42" s="24"/>
      <c r="H42" s="24"/>
      <c r="I42" s="24"/>
      <c r="J42" s="24"/>
      <c r="K42" s="24"/>
      <c r="L42" s="24"/>
      <c r="M42" s="24"/>
      <c r="N42" s="24"/>
      <c r="O42" s="24"/>
    </row>
    <row r="43" spans="1:15" ht="22.5" customHeight="1" x14ac:dyDescent="0.2">
      <c r="A43" s="320"/>
      <c r="B43" s="26" t="s">
        <v>48</v>
      </c>
      <c r="C43" s="23"/>
      <c r="D43" s="23"/>
      <c r="E43" s="23"/>
      <c r="F43" s="23"/>
      <c r="G43" s="23"/>
      <c r="H43" s="23"/>
      <c r="I43" s="23"/>
      <c r="J43" s="23"/>
      <c r="K43" s="23"/>
      <c r="L43" s="23"/>
      <c r="M43" s="23"/>
      <c r="N43" s="23"/>
      <c r="O43" s="23"/>
    </row>
    <row r="44" spans="1:15" ht="22.5" customHeight="1" x14ac:dyDescent="0.2">
      <c r="A44" s="321"/>
      <c r="B44" s="27" t="s">
        <v>57</v>
      </c>
      <c r="C44" s="24"/>
      <c r="D44" s="24"/>
      <c r="E44" s="24"/>
      <c r="F44" s="24"/>
      <c r="G44" s="24"/>
      <c r="H44" s="24"/>
      <c r="I44" s="24"/>
      <c r="J44" s="24"/>
      <c r="K44" s="24"/>
      <c r="L44" s="24"/>
      <c r="M44" s="24"/>
      <c r="N44" s="24"/>
      <c r="O44" s="24"/>
    </row>
    <row r="45" spans="1:15" ht="22.5" customHeight="1" x14ac:dyDescent="0.2">
      <c r="A45" s="25"/>
      <c r="B45" s="28"/>
      <c r="C45" s="25"/>
      <c r="D45" s="25"/>
      <c r="E45" s="25"/>
      <c r="F45" s="25"/>
      <c r="G45" s="25"/>
      <c r="H45" s="25"/>
      <c r="I45" s="25"/>
      <c r="J45" s="25"/>
      <c r="K45" s="25"/>
      <c r="L45" s="25"/>
      <c r="M45" s="25"/>
      <c r="N45" s="25"/>
      <c r="O45" s="25"/>
    </row>
    <row r="46" spans="1:15" ht="18" customHeight="1" x14ac:dyDescent="0.2">
      <c r="A46" s="307" t="s">
        <v>76</v>
      </c>
      <c r="B46" s="307"/>
      <c r="C46" s="300"/>
      <c r="D46" s="301"/>
      <c r="E46" s="301"/>
      <c r="F46" s="301"/>
      <c r="G46" s="301"/>
      <c r="H46" s="301"/>
      <c r="I46" s="301"/>
      <c r="J46" s="301"/>
      <c r="K46" s="301"/>
      <c r="L46" s="301"/>
      <c r="M46" s="301"/>
      <c r="N46" s="301"/>
      <c r="O46" s="302"/>
    </row>
    <row r="47" spans="1:15" ht="66" customHeight="1" x14ac:dyDescent="0.2">
      <c r="A47" s="307"/>
      <c r="B47" s="307"/>
      <c r="C47" s="303"/>
      <c r="D47" s="304"/>
      <c r="E47" s="304"/>
      <c r="F47" s="304"/>
      <c r="G47" s="304"/>
      <c r="H47" s="304"/>
      <c r="I47" s="304"/>
      <c r="J47" s="304"/>
      <c r="K47" s="304"/>
      <c r="L47" s="304"/>
      <c r="M47" s="304"/>
      <c r="N47" s="304"/>
      <c r="O47" s="305"/>
    </row>
    <row r="48" spans="1:15" ht="21" customHeight="1" x14ac:dyDescent="0.2"/>
  </sheetData>
  <mergeCells count="19">
    <mergeCell ref="A25:A28"/>
    <mergeCell ref="A31:B31"/>
    <mergeCell ref="A15:B15"/>
    <mergeCell ref="C8:O8"/>
    <mergeCell ref="C46:O47"/>
    <mergeCell ref="A2:O2"/>
    <mergeCell ref="A46:B47"/>
    <mergeCell ref="A4:B5"/>
    <mergeCell ref="A6:B6"/>
    <mergeCell ref="A7:B7"/>
    <mergeCell ref="E7:G7"/>
    <mergeCell ref="C7:D7"/>
    <mergeCell ref="C4:D5"/>
    <mergeCell ref="E4:G4"/>
    <mergeCell ref="E5:G5"/>
    <mergeCell ref="E6:G6"/>
    <mergeCell ref="C6:D6"/>
    <mergeCell ref="A41:A44"/>
    <mergeCell ref="A8:B8"/>
  </mergeCells>
  <phoneticPr fontId="3"/>
  <pageMargins left="0.70866141732283472" right="0.70866141732283472" top="0.59055118110236227" bottom="0.15748031496062992" header="0.31496062992125984" footer="0.31496062992125984"/>
  <pageSetup paperSize="9" scale="89" fitToHeight="0" orientation="landscape" r:id="rId1"/>
  <rowBreaks count="1" manualBreakCount="1">
    <brk id="29" max="14"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0"/>
  <sheetViews>
    <sheetView view="pageBreakPreview" topLeftCell="A10" zoomScale="90" zoomScaleNormal="100" zoomScaleSheetLayoutView="90" workbookViewId="0">
      <selection activeCell="C8" sqref="C8:O8"/>
    </sheetView>
  </sheetViews>
  <sheetFormatPr defaultColWidth="9" defaultRowHeight="13" x14ac:dyDescent="0.2"/>
  <cols>
    <col min="1" max="1" width="16.6328125" style="25" customWidth="1"/>
    <col min="2" max="2" width="11.6328125" style="28" bestFit="1" customWidth="1"/>
    <col min="3" max="15" width="9.36328125" style="25" customWidth="1"/>
    <col min="16" max="16384" width="9" style="25"/>
  </cols>
  <sheetData>
    <row r="1" spans="1:15" ht="21" customHeight="1" x14ac:dyDescent="0.2">
      <c r="A1" s="12" t="s">
        <v>79</v>
      </c>
    </row>
    <row r="2" spans="1:15" ht="21" customHeight="1" x14ac:dyDescent="0.2">
      <c r="A2" s="306" t="s">
        <v>83</v>
      </c>
      <c r="B2" s="306"/>
      <c r="C2" s="306"/>
      <c r="D2" s="306"/>
      <c r="E2" s="306"/>
      <c r="F2" s="306"/>
      <c r="G2" s="306"/>
      <c r="H2" s="306"/>
      <c r="I2" s="306"/>
      <c r="J2" s="306"/>
      <c r="K2" s="306"/>
      <c r="L2" s="306"/>
      <c r="M2" s="306"/>
      <c r="N2" s="306"/>
      <c r="O2" s="306"/>
    </row>
    <row r="3" spans="1:15" ht="21" customHeight="1" x14ac:dyDescent="0.2">
      <c r="A3" s="28"/>
      <c r="C3" s="28"/>
    </row>
    <row r="4" spans="1:15" ht="22.5" customHeight="1" x14ac:dyDescent="0.2">
      <c r="A4" s="308" t="s">
        <v>50</v>
      </c>
      <c r="B4" s="309"/>
      <c r="C4" s="317" t="str">
        <f>'支払総括表（様式5-3号　別紙1-1）'!$C$3</f>
        <v>○○株式会社</v>
      </c>
      <c r="D4" s="317"/>
      <c r="E4" s="312" t="s">
        <v>85</v>
      </c>
      <c r="F4" s="318"/>
      <c r="G4" s="313"/>
      <c r="H4" s="63">
        <f>SUM($O$18,$O$35)</f>
        <v>0</v>
      </c>
    </row>
    <row r="5" spans="1:15" ht="22.5" customHeight="1" x14ac:dyDescent="0.2">
      <c r="A5" s="310"/>
      <c r="B5" s="311"/>
      <c r="C5" s="317"/>
      <c r="D5" s="317"/>
      <c r="E5" s="312" t="s">
        <v>112</v>
      </c>
      <c r="F5" s="318"/>
      <c r="G5" s="313"/>
      <c r="H5" s="63">
        <f>SUM($O$23,$O$40)</f>
        <v>0</v>
      </c>
    </row>
    <row r="6" spans="1:15" ht="22.5" customHeight="1" x14ac:dyDescent="0.2">
      <c r="A6" s="312" t="s">
        <v>51</v>
      </c>
      <c r="B6" s="313"/>
      <c r="C6" s="317"/>
      <c r="D6" s="317"/>
      <c r="E6" s="312" t="s">
        <v>113</v>
      </c>
      <c r="F6" s="318"/>
      <c r="G6" s="313"/>
      <c r="H6" s="63">
        <f>SUM($O$24,$O$41)</f>
        <v>0</v>
      </c>
    </row>
    <row r="7" spans="1:15" ht="22.5" customHeight="1" x14ac:dyDescent="0.2">
      <c r="A7" s="312" t="s">
        <v>107</v>
      </c>
      <c r="B7" s="313"/>
      <c r="C7" s="315"/>
      <c r="D7" s="316"/>
      <c r="E7" s="308" t="s">
        <v>114</v>
      </c>
      <c r="F7" s="314"/>
      <c r="G7" s="309"/>
      <c r="H7" s="63">
        <f>SUM($O$25,$O$42)</f>
        <v>0</v>
      </c>
    </row>
    <row r="8" spans="1:15" ht="22.5" customHeight="1" x14ac:dyDescent="0.2">
      <c r="A8" s="312" t="s">
        <v>52</v>
      </c>
      <c r="B8" s="313"/>
      <c r="C8" s="299"/>
      <c r="D8" s="299"/>
      <c r="E8" s="299"/>
      <c r="F8" s="299"/>
      <c r="G8" s="299"/>
      <c r="H8" s="299"/>
      <c r="I8" s="299"/>
      <c r="J8" s="299"/>
      <c r="K8" s="299"/>
      <c r="L8" s="299"/>
      <c r="M8" s="299"/>
      <c r="N8" s="299"/>
      <c r="O8" s="299"/>
    </row>
    <row r="9" spans="1:15" s="12" customFormat="1" ht="20" customHeight="1" x14ac:dyDescent="0.2">
      <c r="A9" s="12" t="s">
        <v>133</v>
      </c>
      <c r="B9" s="28"/>
      <c r="C9" s="25"/>
      <c r="D9" s="25"/>
      <c r="E9" s="25"/>
      <c r="F9" s="25"/>
      <c r="G9" s="25"/>
      <c r="H9" s="25"/>
      <c r="I9" s="25"/>
      <c r="J9" s="25"/>
      <c r="K9" s="25"/>
      <c r="L9" s="25"/>
      <c r="M9" s="25"/>
      <c r="N9" s="25"/>
      <c r="O9" s="25"/>
    </row>
    <row r="10" spans="1:15" s="12" customFormat="1" ht="20" customHeight="1" x14ac:dyDescent="0.2">
      <c r="A10" s="12" t="s">
        <v>134</v>
      </c>
      <c r="B10" s="28"/>
      <c r="C10" s="25"/>
      <c r="D10" s="25"/>
      <c r="E10" s="25"/>
      <c r="F10" s="25"/>
      <c r="G10" s="25"/>
      <c r="H10" s="25"/>
      <c r="I10" s="25"/>
      <c r="J10" s="25"/>
      <c r="K10" s="25"/>
      <c r="L10" s="25"/>
      <c r="M10" s="25"/>
      <c r="N10" s="25"/>
      <c r="O10" s="25"/>
    </row>
    <row r="11" spans="1:15" s="12" customFormat="1" ht="20" customHeight="1" x14ac:dyDescent="0.2">
      <c r="A11" s="12" t="s">
        <v>135</v>
      </c>
      <c r="B11" s="28"/>
      <c r="C11" s="25"/>
      <c r="D11" s="25"/>
      <c r="E11" s="25"/>
      <c r="F11" s="25"/>
      <c r="G11" s="25"/>
      <c r="H11" s="25"/>
      <c r="I11" s="25"/>
      <c r="J11" s="25"/>
      <c r="K11" s="25"/>
      <c r="L11" s="25"/>
      <c r="M11" s="25"/>
      <c r="N11" s="25"/>
      <c r="O11" s="25"/>
    </row>
    <row r="12" spans="1:15" s="12" customFormat="1" ht="20" customHeight="1" x14ac:dyDescent="0.2">
      <c r="A12" s="12" t="s">
        <v>137</v>
      </c>
      <c r="B12" s="28"/>
      <c r="C12" s="25"/>
      <c r="D12" s="25"/>
      <c r="E12" s="25"/>
      <c r="F12" s="25"/>
      <c r="G12" s="25"/>
      <c r="H12" s="25"/>
      <c r="I12" s="25"/>
      <c r="J12" s="25"/>
      <c r="K12" s="25"/>
      <c r="L12" s="25"/>
      <c r="M12" s="25"/>
      <c r="N12" s="25"/>
      <c r="O12" s="25"/>
    </row>
    <row r="13" spans="1:15" ht="8.5" customHeight="1" x14ac:dyDescent="0.2"/>
    <row r="14" spans="1:15" ht="19.5" customHeight="1" x14ac:dyDescent="0.2">
      <c r="A14" s="12" t="str">
        <f>"【"&amp;$C$6&amp;"　１年目】"</f>
        <v>【　１年目】</v>
      </c>
      <c r="O14" s="131" t="s">
        <v>139</v>
      </c>
    </row>
    <row r="15" spans="1:15" ht="22.5" customHeight="1" x14ac:dyDescent="0.2">
      <c r="A15" s="312" t="s">
        <v>67</v>
      </c>
      <c r="B15" s="313"/>
      <c r="C15" s="14">
        <f>$C$7</f>
        <v>0</v>
      </c>
      <c r="D15" s="14">
        <f>DATE(YEAR(C15),MONTH(C15)+1,DAY(C15))</f>
        <v>31</v>
      </c>
      <c r="E15" s="14">
        <f t="shared" ref="E15:N15" si="0">DATE(YEAR(D15),MONTH(D15)+1,DAY(D15))</f>
        <v>62</v>
      </c>
      <c r="F15" s="14">
        <f t="shared" si="0"/>
        <v>93</v>
      </c>
      <c r="G15" s="14">
        <f t="shared" si="0"/>
        <v>123</v>
      </c>
      <c r="H15" s="14">
        <f t="shared" si="0"/>
        <v>154</v>
      </c>
      <c r="I15" s="14">
        <f t="shared" si="0"/>
        <v>184</v>
      </c>
      <c r="J15" s="14">
        <f t="shared" si="0"/>
        <v>215</v>
      </c>
      <c r="K15" s="14">
        <f t="shared" si="0"/>
        <v>246</v>
      </c>
      <c r="L15" s="14">
        <f t="shared" si="0"/>
        <v>276</v>
      </c>
      <c r="M15" s="14">
        <f t="shared" si="0"/>
        <v>307</v>
      </c>
      <c r="N15" s="14">
        <f t="shared" si="0"/>
        <v>337</v>
      </c>
      <c r="O15" s="14" t="s">
        <v>109</v>
      </c>
    </row>
    <row r="16" spans="1:15" ht="22.5" customHeight="1" x14ac:dyDescent="0.2">
      <c r="A16" s="30" t="s">
        <v>70</v>
      </c>
      <c r="B16" s="30" t="s">
        <v>88</v>
      </c>
      <c r="C16" s="19"/>
      <c r="D16" s="19"/>
      <c r="E16" s="19"/>
      <c r="F16" s="19"/>
      <c r="G16" s="19"/>
      <c r="H16" s="19"/>
      <c r="I16" s="19"/>
      <c r="J16" s="19"/>
      <c r="K16" s="19"/>
      <c r="L16" s="19"/>
      <c r="M16" s="19"/>
      <c r="N16" s="19"/>
      <c r="O16" s="49" t="s">
        <v>110</v>
      </c>
    </row>
    <row r="17" spans="1:15" ht="22.5" customHeight="1" x14ac:dyDescent="0.2">
      <c r="A17" s="31" t="s">
        <v>104</v>
      </c>
      <c r="B17" s="31" t="s">
        <v>92</v>
      </c>
      <c r="C17" s="20"/>
      <c r="D17" s="20"/>
      <c r="E17" s="20"/>
      <c r="F17" s="20"/>
      <c r="G17" s="20"/>
      <c r="H17" s="20"/>
      <c r="I17" s="20"/>
      <c r="J17" s="20"/>
      <c r="K17" s="20"/>
      <c r="L17" s="20"/>
      <c r="M17" s="20"/>
      <c r="N17" s="20"/>
      <c r="O17" s="50">
        <f>SUM($C17:$N17)</f>
        <v>0</v>
      </c>
    </row>
    <row r="18" spans="1:15" ht="22.5" customHeight="1" x14ac:dyDescent="0.2">
      <c r="A18" s="30" t="s">
        <v>89</v>
      </c>
      <c r="B18" s="30" t="s">
        <v>91</v>
      </c>
      <c r="C18" s="21"/>
      <c r="D18" s="21"/>
      <c r="E18" s="21"/>
      <c r="F18" s="21"/>
      <c r="G18" s="21"/>
      <c r="H18" s="21"/>
      <c r="I18" s="21"/>
      <c r="J18" s="21"/>
      <c r="K18" s="21"/>
      <c r="L18" s="21"/>
      <c r="M18" s="21"/>
      <c r="N18" s="21"/>
      <c r="O18" s="40">
        <f t="shared" ref="O18" si="1">SUM($C18:$N18)</f>
        <v>0</v>
      </c>
    </row>
    <row r="19" spans="1:15" ht="22.5" customHeight="1" x14ac:dyDescent="0.2">
      <c r="A19" s="30" t="s">
        <v>103</v>
      </c>
      <c r="B19" s="30" t="s">
        <v>93</v>
      </c>
      <c r="C19" s="18"/>
      <c r="D19" s="18"/>
      <c r="E19" s="18"/>
      <c r="F19" s="18"/>
      <c r="G19" s="18"/>
      <c r="H19" s="18"/>
      <c r="I19" s="18"/>
      <c r="J19" s="18"/>
      <c r="K19" s="18"/>
      <c r="L19" s="18"/>
      <c r="M19" s="18"/>
      <c r="N19" s="18"/>
      <c r="O19" s="54" t="s">
        <v>110</v>
      </c>
    </row>
    <row r="20" spans="1:15" ht="22.5" customHeight="1" x14ac:dyDescent="0.2">
      <c r="A20" s="32" t="s">
        <v>53</v>
      </c>
      <c r="B20" s="32" t="s">
        <v>146</v>
      </c>
      <c r="C20" s="22">
        <v>1</v>
      </c>
      <c r="D20" s="22">
        <v>1</v>
      </c>
      <c r="E20" s="22">
        <v>1</v>
      </c>
      <c r="F20" s="22">
        <v>1</v>
      </c>
      <c r="G20" s="22">
        <v>1</v>
      </c>
      <c r="H20" s="22">
        <v>1</v>
      </c>
      <c r="I20" s="22">
        <v>1</v>
      </c>
      <c r="J20" s="22">
        <v>1</v>
      </c>
      <c r="K20" s="22">
        <v>1</v>
      </c>
      <c r="L20" s="22">
        <v>1</v>
      </c>
      <c r="M20" s="22">
        <v>1</v>
      </c>
      <c r="N20" s="22">
        <v>1</v>
      </c>
      <c r="O20" s="51">
        <v>1</v>
      </c>
    </row>
    <row r="21" spans="1:15" ht="22.5" customHeight="1" x14ac:dyDescent="0.2">
      <c r="A21" s="38" t="s">
        <v>68</v>
      </c>
      <c r="B21" s="38" t="s">
        <v>90</v>
      </c>
      <c r="C21" s="39"/>
      <c r="D21" s="39"/>
      <c r="E21" s="39"/>
      <c r="F21" s="39"/>
      <c r="G21" s="39"/>
      <c r="H21" s="39"/>
      <c r="I21" s="39"/>
      <c r="J21" s="39"/>
      <c r="K21" s="39"/>
      <c r="L21" s="39"/>
      <c r="M21" s="39"/>
      <c r="N21" s="39"/>
      <c r="O21" s="52">
        <f>SUM($C21:$N21)</f>
        <v>0</v>
      </c>
    </row>
    <row r="22" spans="1:15" ht="22.5" customHeight="1" x14ac:dyDescent="0.2">
      <c r="A22" s="34" t="s">
        <v>101</v>
      </c>
      <c r="B22" s="132" t="s">
        <v>147</v>
      </c>
      <c r="C22" s="35" t="str">
        <f>IF(C19&gt;8000,"超過","○")</f>
        <v>○</v>
      </c>
      <c r="D22" s="35" t="str">
        <f t="shared" ref="D22:N22" si="2">IF(D19&gt;8000,"超過","○")</f>
        <v>○</v>
      </c>
      <c r="E22" s="35" t="str">
        <f t="shared" si="2"/>
        <v>○</v>
      </c>
      <c r="F22" s="35" t="str">
        <f t="shared" si="2"/>
        <v>○</v>
      </c>
      <c r="G22" s="35" t="str">
        <f t="shared" si="2"/>
        <v>○</v>
      </c>
      <c r="H22" s="35" t="str">
        <f t="shared" si="2"/>
        <v>○</v>
      </c>
      <c r="I22" s="35" t="str">
        <f t="shared" si="2"/>
        <v>○</v>
      </c>
      <c r="J22" s="35" t="str">
        <f t="shared" si="2"/>
        <v>○</v>
      </c>
      <c r="K22" s="35" t="str">
        <f t="shared" si="2"/>
        <v>○</v>
      </c>
      <c r="L22" s="35" t="str">
        <f t="shared" si="2"/>
        <v>○</v>
      </c>
      <c r="M22" s="35" t="str">
        <f t="shared" si="2"/>
        <v>○</v>
      </c>
      <c r="N22" s="35" t="str">
        <f t="shared" si="2"/>
        <v>○</v>
      </c>
      <c r="O22" s="35" t="s">
        <v>110</v>
      </c>
    </row>
    <row r="23" spans="1:15" ht="22.5" customHeight="1" x14ac:dyDescent="0.2">
      <c r="A23" s="30" t="s">
        <v>100</v>
      </c>
      <c r="B23" s="30" t="s">
        <v>91</v>
      </c>
      <c r="C23" s="40">
        <f>C19*C21</f>
        <v>0</v>
      </c>
      <c r="D23" s="40">
        <f t="shared" ref="D23:N23" si="3">D19*D21</f>
        <v>0</v>
      </c>
      <c r="E23" s="40">
        <f t="shared" si="3"/>
        <v>0</v>
      </c>
      <c r="F23" s="40">
        <f t="shared" si="3"/>
        <v>0</v>
      </c>
      <c r="G23" s="40">
        <f t="shared" si="3"/>
        <v>0</v>
      </c>
      <c r="H23" s="40">
        <f t="shared" si="3"/>
        <v>0</v>
      </c>
      <c r="I23" s="40">
        <f t="shared" si="3"/>
        <v>0</v>
      </c>
      <c r="J23" s="40">
        <f t="shared" si="3"/>
        <v>0</v>
      </c>
      <c r="K23" s="40">
        <f t="shared" si="3"/>
        <v>0</v>
      </c>
      <c r="L23" s="40">
        <f t="shared" si="3"/>
        <v>0</v>
      </c>
      <c r="M23" s="40">
        <f t="shared" si="3"/>
        <v>0</v>
      </c>
      <c r="N23" s="40">
        <f t="shared" si="3"/>
        <v>0</v>
      </c>
      <c r="O23" s="40">
        <f>SUM($C23:$N23)</f>
        <v>0</v>
      </c>
    </row>
    <row r="24" spans="1:15" ht="22.5" customHeight="1" x14ac:dyDescent="0.2">
      <c r="A24" s="32" t="s">
        <v>55</v>
      </c>
      <c r="B24" s="32" t="s">
        <v>94</v>
      </c>
      <c r="C24" s="33">
        <f>C23-C25</f>
        <v>0</v>
      </c>
      <c r="D24" s="33">
        <f t="shared" ref="D24:N24" si="4">D23-D25</f>
        <v>0</v>
      </c>
      <c r="E24" s="33">
        <f t="shared" si="4"/>
        <v>0</v>
      </c>
      <c r="F24" s="33">
        <f t="shared" si="4"/>
        <v>0</v>
      </c>
      <c r="G24" s="33">
        <f t="shared" si="4"/>
        <v>0</v>
      </c>
      <c r="H24" s="33">
        <f t="shared" si="4"/>
        <v>0</v>
      </c>
      <c r="I24" s="33">
        <f t="shared" si="4"/>
        <v>0</v>
      </c>
      <c r="J24" s="33">
        <f t="shared" si="4"/>
        <v>0</v>
      </c>
      <c r="K24" s="33">
        <f t="shared" si="4"/>
        <v>0</v>
      </c>
      <c r="L24" s="33">
        <f t="shared" si="4"/>
        <v>0</v>
      </c>
      <c r="M24" s="33">
        <f t="shared" si="4"/>
        <v>0</v>
      </c>
      <c r="N24" s="33">
        <f t="shared" si="4"/>
        <v>0</v>
      </c>
      <c r="O24" s="33">
        <f t="shared" ref="O24:O25" si="5">SUM($C24:$N24)</f>
        <v>0</v>
      </c>
    </row>
    <row r="25" spans="1:15" ht="22.5" customHeight="1" x14ac:dyDescent="0.2">
      <c r="A25" s="31" t="s">
        <v>54</v>
      </c>
      <c r="B25" s="31" t="s">
        <v>94</v>
      </c>
      <c r="C25" s="24">
        <f>IF(C19&gt;8000,8000*C21,C19*C20*C21)</f>
        <v>0</v>
      </c>
      <c r="D25" s="24">
        <f t="shared" ref="D25:N25" si="6">IF(D19&gt;8000,8000*D21,D19*D20*D21)</f>
        <v>0</v>
      </c>
      <c r="E25" s="24">
        <f t="shared" si="6"/>
        <v>0</v>
      </c>
      <c r="F25" s="24">
        <f t="shared" si="6"/>
        <v>0</v>
      </c>
      <c r="G25" s="24">
        <f t="shared" si="6"/>
        <v>0</v>
      </c>
      <c r="H25" s="24">
        <f t="shared" si="6"/>
        <v>0</v>
      </c>
      <c r="I25" s="24">
        <f t="shared" si="6"/>
        <v>0</v>
      </c>
      <c r="J25" s="24">
        <f t="shared" si="6"/>
        <v>0</v>
      </c>
      <c r="K25" s="24">
        <f t="shared" si="6"/>
        <v>0</v>
      </c>
      <c r="L25" s="24">
        <f t="shared" si="6"/>
        <v>0</v>
      </c>
      <c r="M25" s="24">
        <f t="shared" si="6"/>
        <v>0</v>
      </c>
      <c r="N25" s="24">
        <f t="shared" si="6"/>
        <v>0</v>
      </c>
      <c r="O25" s="24">
        <f t="shared" si="5"/>
        <v>0</v>
      </c>
    </row>
    <row r="26" spans="1:15" ht="22.5" customHeight="1" x14ac:dyDescent="0.2">
      <c r="A26" s="319" t="s">
        <v>47</v>
      </c>
      <c r="B26" s="26" t="s">
        <v>48</v>
      </c>
      <c r="C26" s="23"/>
      <c r="D26" s="23"/>
      <c r="E26" s="23"/>
      <c r="F26" s="23"/>
      <c r="G26" s="23"/>
      <c r="H26" s="23"/>
      <c r="I26" s="23"/>
      <c r="J26" s="23"/>
      <c r="K26" s="23"/>
      <c r="L26" s="23"/>
      <c r="M26" s="23"/>
      <c r="N26" s="23"/>
      <c r="O26" s="23"/>
    </row>
    <row r="27" spans="1:15" ht="22.5" customHeight="1" x14ac:dyDescent="0.2">
      <c r="A27" s="320"/>
      <c r="B27" s="27" t="s">
        <v>57</v>
      </c>
      <c r="C27" s="24"/>
      <c r="D27" s="24"/>
      <c r="E27" s="24"/>
      <c r="F27" s="24"/>
      <c r="G27" s="24"/>
      <c r="H27" s="24"/>
      <c r="I27" s="24"/>
      <c r="J27" s="24"/>
      <c r="K27" s="24"/>
      <c r="L27" s="24"/>
      <c r="M27" s="24"/>
      <c r="N27" s="24"/>
      <c r="O27" s="24"/>
    </row>
    <row r="28" spans="1:15" ht="22.5" customHeight="1" x14ac:dyDescent="0.2">
      <c r="A28" s="320"/>
      <c r="B28" s="26" t="s">
        <v>48</v>
      </c>
      <c r="C28" s="23"/>
      <c r="D28" s="23"/>
      <c r="E28" s="23"/>
      <c r="F28" s="23"/>
      <c r="G28" s="23"/>
      <c r="H28" s="23"/>
      <c r="I28" s="23"/>
      <c r="J28" s="23"/>
      <c r="K28" s="23"/>
      <c r="L28" s="23"/>
      <c r="M28" s="23"/>
      <c r="N28" s="23"/>
      <c r="O28" s="23"/>
    </row>
    <row r="29" spans="1:15" ht="22.5" customHeight="1" x14ac:dyDescent="0.2">
      <c r="A29" s="321"/>
      <c r="B29" s="27" t="s">
        <v>57</v>
      </c>
      <c r="C29" s="24"/>
      <c r="D29" s="24"/>
      <c r="E29" s="24"/>
      <c r="F29" s="24"/>
      <c r="G29" s="24"/>
      <c r="H29" s="24"/>
      <c r="I29" s="24"/>
      <c r="J29" s="24"/>
      <c r="K29" s="24"/>
      <c r="L29" s="24"/>
      <c r="M29" s="24"/>
      <c r="N29" s="24"/>
      <c r="O29" s="24"/>
    </row>
    <row r="30" spans="1:15" ht="22.5" customHeight="1" x14ac:dyDescent="0.2">
      <c r="C30" s="29"/>
      <c r="D30" s="29"/>
      <c r="E30" s="29"/>
      <c r="F30" s="29"/>
      <c r="G30" s="29"/>
      <c r="H30" s="29"/>
      <c r="I30" s="29"/>
      <c r="J30" s="29"/>
      <c r="K30" s="29"/>
      <c r="L30" s="29"/>
      <c r="M30" s="29"/>
      <c r="N30" s="29"/>
      <c r="O30" s="29"/>
    </row>
    <row r="31" spans="1:15" ht="22.5" customHeight="1" x14ac:dyDescent="0.2">
      <c r="A31" s="12" t="str">
        <f>"【"&amp;$C$6&amp;"　２年目】"</f>
        <v>【　２年目】</v>
      </c>
      <c r="O31" s="131" t="s">
        <v>139</v>
      </c>
    </row>
    <row r="32" spans="1:15" ht="22.5" customHeight="1" x14ac:dyDescent="0.2">
      <c r="A32" s="312" t="s">
        <v>67</v>
      </c>
      <c r="B32" s="313"/>
      <c r="C32" s="14">
        <f>DATE(YEAR(N15),MONTH(N15)+1,DAY(N15))</f>
        <v>368</v>
      </c>
      <c r="D32" s="14">
        <f>DATE(YEAR(C32),MONTH(C32)+1,DAY(C32))</f>
        <v>399</v>
      </c>
      <c r="E32" s="14">
        <f t="shared" ref="E32:N32" si="7">DATE(YEAR(D32),MONTH(D32)+1,DAY(D32))</f>
        <v>427</v>
      </c>
      <c r="F32" s="14">
        <f t="shared" si="7"/>
        <v>458</v>
      </c>
      <c r="G32" s="14">
        <f t="shared" si="7"/>
        <v>488</v>
      </c>
      <c r="H32" s="14">
        <f t="shared" si="7"/>
        <v>519</v>
      </c>
      <c r="I32" s="14">
        <f t="shared" si="7"/>
        <v>549</v>
      </c>
      <c r="J32" s="14">
        <f t="shared" si="7"/>
        <v>580</v>
      </c>
      <c r="K32" s="14">
        <f t="shared" si="7"/>
        <v>611</v>
      </c>
      <c r="L32" s="14">
        <f t="shared" si="7"/>
        <v>641</v>
      </c>
      <c r="M32" s="14">
        <f t="shared" si="7"/>
        <v>672</v>
      </c>
      <c r="N32" s="14">
        <f t="shared" si="7"/>
        <v>702</v>
      </c>
      <c r="O32" s="14" t="s">
        <v>111</v>
      </c>
    </row>
    <row r="33" spans="1:15" ht="22.5" customHeight="1" x14ac:dyDescent="0.2">
      <c r="A33" s="30" t="s">
        <v>70</v>
      </c>
      <c r="B33" s="30" t="s">
        <v>88</v>
      </c>
      <c r="C33" s="19"/>
      <c r="D33" s="19"/>
      <c r="E33" s="19"/>
      <c r="F33" s="19"/>
      <c r="G33" s="19"/>
      <c r="H33" s="19"/>
      <c r="I33" s="19"/>
      <c r="J33" s="19"/>
      <c r="K33" s="19"/>
      <c r="L33" s="19"/>
      <c r="M33" s="19"/>
      <c r="N33" s="19"/>
      <c r="O33" s="49" t="s">
        <v>110</v>
      </c>
    </row>
    <row r="34" spans="1:15" ht="22.5" customHeight="1" x14ac:dyDescent="0.2">
      <c r="A34" s="31" t="s">
        <v>105</v>
      </c>
      <c r="B34" s="31" t="s">
        <v>92</v>
      </c>
      <c r="C34" s="20"/>
      <c r="D34" s="20"/>
      <c r="E34" s="20"/>
      <c r="F34" s="20"/>
      <c r="G34" s="20"/>
      <c r="H34" s="20"/>
      <c r="I34" s="20"/>
      <c r="J34" s="20"/>
      <c r="K34" s="20"/>
      <c r="L34" s="20"/>
      <c r="M34" s="20"/>
      <c r="N34" s="20"/>
      <c r="O34" s="50">
        <f>SUM($C34:$N34)</f>
        <v>0</v>
      </c>
    </row>
    <row r="35" spans="1:15" ht="22.5" customHeight="1" x14ac:dyDescent="0.2">
      <c r="A35" s="30" t="s">
        <v>89</v>
      </c>
      <c r="B35" s="30" t="s">
        <v>91</v>
      </c>
      <c r="C35" s="21"/>
      <c r="D35" s="21"/>
      <c r="E35" s="21"/>
      <c r="F35" s="21"/>
      <c r="G35" s="21"/>
      <c r="H35" s="21"/>
      <c r="I35" s="21"/>
      <c r="J35" s="21"/>
      <c r="K35" s="21"/>
      <c r="L35" s="21"/>
      <c r="M35" s="21"/>
      <c r="N35" s="21"/>
      <c r="O35" s="40">
        <f t="shared" ref="O35" si="8">SUM($C35:$N35)</f>
        <v>0</v>
      </c>
    </row>
    <row r="36" spans="1:15" ht="22.5" customHeight="1" x14ac:dyDescent="0.2">
      <c r="A36" s="30" t="s">
        <v>103</v>
      </c>
      <c r="B36" s="30" t="s">
        <v>93</v>
      </c>
      <c r="C36" s="18"/>
      <c r="D36" s="18"/>
      <c r="E36" s="18"/>
      <c r="F36" s="18"/>
      <c r="G36" s="18"/>
      <c r="H36" s="18"/>
      <c r="I36" s="18"/>
      <c r="J36" s="18"/>
      <c r="K36" s="18"/>
      <c r="L36" s="18"/>
      <c r="M36" s="18"/>
      <c r="N36" s="18"/>
      <c r="O36" s="54" t="s">
        <v>110</v>
      </c>
    </row>
    <row r="37" spans="1:15" ht="22.5" customHeight="1" x14ac:dyDescent="0.2">
      <c r="A37" s="32" t="s">
        <v>53</v>
      </c>
      <c r="B37" s="32" t="s">
        <v>146</v>
      </c>
      <c r="C37" s="22">
        <v>1</v>
      </c>
      <c r="D37" s="22">
        <v>1</v>
      </c>
      <c r="E37" s="22">
        <v>1</v>
      </c>
      <c r="F37" s="22">
        <v>1</v>
      </c>
      <c r="G37" s="22">
        <v>1</v>
      </c>
      <c r="H37" s="22">
        <v>1</v>
      </c>
      <c r="I37" s="22">
        <v>1</v>
      </c>
      <c r="J37" s="22">
        <v>1</v>
      </c>
      <c r="K37" s="22">
        <v>1</v>
      </c>
      <c r="L37" s="22">
        <v>1</v>
      </c>
      <c r="M37" s="22">
        <v>1</v>
      </c>
      <c r="N37" s="22">
        <v>1</v>
      </c>
      <c r="O37" s="51">
        <v>1</v>
      </c>
    </row>
    <row r="38" spans="1:15" ht="22.5" customHeight="1" x14ac:dyDescent="0.2">
      <c r="A38" s="38" t="s">
        <v>68</v>
      </c>
      <c r="B38" s="38" t="s">
        <v>90</v>
      </c>
      <c r="C38" s="39"/>
      <c r="D38" s="39"/>
      <c r="E38" s="39"/>
      <c r="F38" s="39"/>
      <c r="G38" s="39"/>
      <c r="H38" s="39"/>
      <c r="I38" s="39"/>
      <c r="J38" s="39"/>
      <c r="K38" s="39"/>
      <c r="L38" s="39"/>
      <c r="M38" s="39"/>
      <c r="N38" s="39"/>
      <c r="O38" s="52">
        <f>SUM($C38:$N38)</f>
        <v>0</v>
      </c>
    </row>
    <row r="39" spans="1:15" ht="22.5" customHeight="1" x14ac:dyDescent="0.2">
      <c r="A39" s="34" t="s">
        <v>101</v>
      </c>
      <c r="B39" s="132" t="s">
        <v>147</v>
      </c>
      <c r="C39" s="35" t="str">
        <f>IF(C36&gt;8000,"超過","○")</f>
        <v>○</v>
      </c>
      <c r="D39" s="35" t="str">
        <f t="shared" ref="D39:N39" si="9">IF(D36&gt;8000,"超過","○")</f>
        <v>○</v>
      </c>
      <c r="E39" s="35" t="str">
        <f t="shared" si="9"/>
        <v>○</v>
      </c>
      <c r="F39" s="35" t="str">
        <f t="shared" si="9"/>
        <v>○</v>
      </c>
      <c r="G39" s="35" t="str">
        <f t="shared" si="9"/>
        <v>○</v>
      </c>
      <c r="H39" s="35" t="str">
        <f t="shared" si="9"/>
        <v>○</v>
      </c>
      <c r="I39" s="35" t="str">
        <f t="shared" si="9"/>
        <v>○</v>
      </c>
      <c r="J39" s="35" t="str">
        <f t="shared" si="9"/>
        <v>○</v>
      </c>
      <c r="K39" s="35" t="str">
        <f t="shared" si="9"/>
        <v>○</v>
      </c>
      <c r="L39" s="35" t="str">
        <f t="shared" si="9"/>
        <v>○</v>
      </c>
      <c r="M39" s="35" t="str">
        <f t="shared" si="9"/>
        <v>○</v>
      </c>
      <c r="N39" s="35" t="str">
        <f t="shared" si="9"/>
        <v>○</v>
      </c>
      <c r="O39" s="35" t="s">
        <v>110</v>
      </c>
    </row>
    <row r="40" spans="1:15" ht="22.5" customHeight="1" x14ac:dyDescent="0.2">
      <c r="A40" s="30" t="s">
        <v>100</v>
      </c>
      <c r="B40" s="30" t="s">
        <v>91</v>
      </c>
      <c r="C40" s="40">
        <f>C36*C38</f>
        <v>0</v>
      </c>
      <c r="D40" s="40">
        <f t="shared" ref="D40:N40" si="10">D36*D38</f>
        <v>0</v>
      </c>
      <c r="E40" s="40">
        <f t="shared" si="10"/>
        <v>0</v>
      </c>
      <c r="F40" s="40">
        <f t="shared" si="10"/>
        <v>0</v>
      </c>
      <c r="G40" s="40">
        <f t="shared" si="10"/>
        <v>0</v>
      </c>
      <c r="H40" s="40">
        <f t="shared" si="10"/>
        <v>0</v>
      </c>
      <c r="I40" s="40">
        <f t="shared" si="10"/>
        <v>0</v>
      </c>
      <c r="J40" s="40">
        <f t="shared" si="10"/>
        <v>0</v>
      </c>
      <c r="K40" s="40">
        <f t="shared" si="10"/>
        <v>0</v>
      </c>
      <c r="L40" s="40">
        <f t="shared" si="10"/>
        <v>0</v>
      </c>
      <c r="M40" s="40">
        <f t="shared" si="10"/>
        <v>0</v>
      </c>
      <c r="N40" s="40">
        <f t="shared" si="10"/>
        <v>0</v>
      </c>
      <c r="O40" s="40">
        <f>SUM($C40:$N40)</f>
        <v>0</v>
      </c>
    </row>
    <row r="41" spans="1:15" ht="22.5" customHeight="1" x14ac:dyDescent="0.2">
      <c r="A41" s="32" t="s">
        <v>55</v>
      </c>
      <c r="B41" s="32" t="s">
        <v>94</v>
      </c>
      <c r="C41" s="33">
        <f>C40-C42</f>
        <v>0</v>
      </c>
      <c r="D41" s="33">
        <f t="shared" ref="D41" si="11">D40-D42</f>
        <v>0</v>
      </c>
      <c r="E41" s="33">
        <f t="shared" ref="E41" si="12">E40-E42</f>
        <v>0</v>
      </c>
      <c r="F41" s="33">
        <f t="shared" ref="F41" si="13">F40-F42</f>
        <v>0</v>
      </c>
      <c r="G41" s="33">
        <f t="shared" ref="G41" si="14">G40-G42</f>
        <v>0</v>
      </c>
      <c r="H41" s="33">
        <f t="shared" ref="H41" si="15">H40-H42</f>
        <v>0</v>
      </c>
      <c r="I41" s="33">
        <f t="shared" ref="I41" si="16">I40-I42</f>
        <v>0</v>
      </c>
      <c r="J41" s="33">
        <f t="shared" ref="J41" si="17">J40-J42</f>
        <v>0</v>
      </c>
      <c r="K41" s="33">
        <f t="shared" ref="K41" si="18">K40-K42</f>
        <v>0</v>
      </c>
      <c r="L41" s="33">
        <f t="shared" ref="L41" si="19">L40-L42</f>
        <v>0</v>
      </c>
      <c r="M41" s="33">
        <f t="shared" ref="M41" si="20">M40-M42</f>
        <v>0</v>
      </c>
      <c r="N41" s="33">
        <f t="shared" ref="N41" si="21">N40-N42</f>
        <v>0</v>
      </c>
      <c r="O41" s="33">
        <f t="shared" ref="O41:O42" si="22">SUM($C41:$N41)</f>
        <v>0</v>
      </c>
    </row>
    <row r="42" spans="1:15" ht="22.5" customHeight="1" x14ac:dyDescent="0.2">
      <c r="A42" s="31" t="s">
        <v>54</v>
      </c>
      <c r="B42" s="31" t="s">
        <v>94</v>
      </c>
      <c r="C42" s="24">
        <f>IF(C36&gt;8000,8000*C38,C36*C37*C38)</f>
        <v>0</v>
      </c>
      <c r="D42" s="24">
        <f t="shared" ref="D42:N42" si="23">IF(D36&gt;8000,8000*D38,D36*D37*D38)</f>
        <v>0</v>
      </c>
      <c r="E42" s="24">
        <f t="shared" si="23"/>
        <v>0</v>
      </c>
      <c r="F42" s="24">
        <f t="shared" si="23"/>
        <v>0</v>
      </c>
      <c r="G42" s="24">
        <f t="shared" si="23"/>
        <v>0</v>
      </c>
      <c r="H42" s="24">
        <f t="shared" si="23"/>
        <v>0</v>
      </c>
      <c r="I42" s="24">
        <f t="shared" si="23"/>
        <v>0</v>
      </c>
      <c r="J42" s="24">
        <f t="shared" si="23"/>
        <v>0</v>
      </c>
      <c r="K42" s="24">
        <f t="shared" si="23"/>
        <v>0</v>
      </c>
      <c r="L42" s="24">
        <f t="shared" si="23"/>
        <v>0</v>
      </c>
      <c r="M42" s="24">
        <f t="shared" si="23"/>
        <v>0</v>
      </c>
      <c r="N42" s="24">
        <f t="shared" si="23"/>
        <v>0</v>
      </c>
      <c r="O42" s="24">
        <f t="shared" si="22"/>
        <v>0</v>
      </c>
    </row>
    <row r="43" spans="1:15" ht="22.5" customHeight="1" x14ac:dyDescent="0.2">
      <c r="A43" s="319" t="s">
        <v>47</v>
      </c>
      <c r="B43" s="26" t="s">
        <v>48</v>
      </c>
      <c r="C43" s="23"/>
      <c r="D43" s="23"/>
      <c r="E43" s="23"/>
      <c r="F43" s="23"/>
      <c r="G43" s="23"/>
      <c r="H43" s="23"/>
      <c r="I43" s="23"/>
      <c r="J43" s="23"/>
      <c r="K43" s="23"/>
      <c r="L43" s="23"/>
      <c r="M43" s="23"/>
      <c r="N43" s="23"/>
      <c r="O43" s="23"/>
    </row>
    <row r="44" spans="1:15" ht="22.5" customHeight="1" x14ac:dyDescent="0.2">
      <c r="A44" s="320"/>
      <c r="B44" s="27" t="s">
        <v>57</v>
      </c>
      <c r="C44" s="24"/>
      <c r="D44" s="24"/>
      <c r="E44" s="24"/>
      <c r="F44" s="24"/>
      <c r="G44" s="24"/>
      <c r="H44" s="24"/>
      <c r="I44" s="24"/>
      <c r="J44" s="24"/>
      <c r="K44" s="24"/>
      <c r="L44" s="24"/>
      <c r="M44" s="24"/>
      <c r="N44" s="24"/>
      <c r="O44" s="24"/>
    </row>
    <row r="45" spans="1:15" ht="22.5" customHeight="1" x14ac:dyDescent="0.2">
      <c r="A45" s="320"/>
      <c r="B45" s="26" t="s">
        <v>48</v>
      </c>
      <c r="C45" s="23"/>
      <c r="D45" s="23"/>
      <c r="E45" s="23"/>
      <c r="F45" s="23"/>
      <c r="G45" s="23"/>
      <c r="H45" s="23"/>
      <c r="I45" s="23"/>
      <c r="J45" s="23"/>
      <c r="K45" s="23"/>
      <c r="L45" s="23"/>
      <c r="M45" s="23"/>
      <c r="N45" s="23"/>
      <c r="O45" s="23"/>
    </row>
    <row r="46" spans="1:15" ht="22.5" customHeight="1" x14ac:dyDescent="0.2">
      <c r="A46" s="321"/>
      <c r="B46" s="27" t="s">
        <v>57</v>
      </c>
      <c r="C46" s="24"/>
      <c r="D46" s="24"/>
      <c r="E46" s="24"/>
      <c r="F46" s="24"/>
      <c r="G46" s="24"/>
      <c r="H46" s="24"/>
      <c r="I46" s="24"/>
      <c r="J46" s="24"/>
      <c r="K46" s="24"/>
      <c r="L46" s="24"/>
      <c r="M46" s="24"/>
      <c r="N46" s="24"/>
      <c r="O46" s="24"/>
    </row>
    <row r="47" spans="1:15" ht="22.5" customHeight="1" x14ac:dyDescent="0.2"/>
    <row r="48" spans="1:15" ht="18" customHeight="1" x14ac:dyDescent="0.2">
      <c r="A48" s="307" t="s">
        <v>76</v>
      </c>
      <c r="B48" s="307"/>
      <c r="C48" s="300"/>
      <c r="D48" s="301"/>
      <c r="E48" s="301"/>
      <c r="F48" s="301"/>
      <c r="G48" s="301"/>
      <c r="H48" s="301"/>
      <c r="I48" s="301"/>
      <c r="J48" s="301"/>
      <c r="K48" s="301"/>
      <c r="L48" s="301"/>
      <c r="M48" s="301"/>
      <c r="N48" s="301"/>
      <c r="O48" s="302"/>
    </row>
    <row r="49" spans="1:15" ht="73.5" customHeight="1" x14ac:dyDescent="0.2">
      <c r="A49" s="307"/>
      <c r="B49" s="307"/>
      <c r="C49" s="303"/>
      <c r="D49" s="304"/>
      <c r="E49" s="304"/>
      <c r="F49" s="304"/>
      <c r="G49" s="304"/>
      <c r="H49" s="304"/>
      <c r="I49" s="304"/>
      <c r="J49" s="304"/>
      <c r="K49" s="304"/>
      <c r="L49" s="304"/>
      <c r="M49" s="304"/>
      <c r="N49" s="304"/>
      <c r="O49" s="305"/>
    </row>
    <row r="50" spans="1:15" ht="16.5" customHeight="1" x14ac:dyDescent="0.2">
      <c r="A50" s="12"/>
    </row>
  </sheetData>
  <mergeCells count="19">
    <mergeCell ref="E6:G6"/>
    <mergeCell ref="C7:D7"/>
    <mergeCell ref="E7:G7"/>
    <mergeCell ref="C48:O49"/>
    <mergeCell ref="A2:O2"/>
    <mergeCell ref="E4:G4"/>
    <mergeCell ref="A32:B32"/>
    <mergeCell ref="A48:B49"/>
    <mergeCell ref="A15:B15"/>
    <mergeCell ref="A26:A29"/>
    <mergeCell ref="A4:B5"/>
    <mergeCell ref="A6:B6"/>
    <mergeCell ref="A7:B7"/>
    <mergeCell ref="A8:B8"/>
    <mergeCell ref="A43:A46"/>
    <mergeCell ref="C4:D5"/>
    <mergeCell ref="C8:O8"/>
    <mergeCell ref="E5:G5"/>
    <mergeCell ref="C6:D6"/>
  </mergeCells>
  <phoneticPr fontId="3"/>
  <pageMargins left="0.70866141732283472" right="0.70866141732283472" top="0.55118110236220474" bottom="0" header="0.31496062992125984" footer="0.31496062992125984"/>
  <pageSetup paperSize="9" scale="89" fitToHeight="0" orientation="landscape" r:id="rId1"/>
  <rowBreaks count="1" manualBreakCount="1">
    <brk id="30" max="14"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AY56"/>
  <sheetViews>
    <sheetView view="pageBreakPreview" topLeftCell="A22" zoomScale="70" zoomScaleNormal="85" zoomScaleSheetLayoutView="70" workbookViewId="0">
      <selection activeCell="B54" sqref="B54:AY55"/>
    </sheetView>
  </sheetViews>
  <sheetFormatPr defaultColWidth="9" defaultRowHeight="13" x14ac:dyDescent="0.2"/>
  <cols>
    <col min="1" max="1" width="19.7265625" style="12" customWidth="1"/>
    <col min="2" max="2" width="14.7265625" style="12" customWidth="1"/>
    <col min="3" max="3" width="3" style="12" customWidth="1"/>
    <col min="4" max="4" width="4.453125" style="12" customWidth="1"/>
    <col min="5" max="5" width="3.08984375" style="12" customWidth="1"/>
    <col min="6" max="6" width="2.6328125" style="12" customWidth="1"/>
    <col min="7" max="7" width="3" style="12" customWidth="1"/>
    <col min="8" max="8" width="4.36328125" style="12" customWidth="1"/>
    <col min="9" max="9" width="3.08984375" style="12" customWidth="1"/>
    <col min="10" max="10" width="2.453125" style="12" customWidth="1"/>
    <col min="11" max="11" width="3" style="12" customWidth="1"/>
    <col min="12" max="12" width="4.36328125" style="12" customWidth="1"/>
    <col min="13" max="13" width="3.08984375" style="12" customWidth="1"/>
    <col min="14" max="14" width="2.453125" style="12" customWidth="1"/>
    <col min="15" max="15" width="3" style="12" customWidth="1"/>
    <col min="16" max="16" width="4.36328125" style="12" customWidth="1"/>
    <col min="17" max="17" width="3.08984375" style="12" customWidth="1"/>
    <col min="18" max="18" width="2.453125" style="12" customWidth="1"/>
    <col min="19" max="19" width="3" style="12" customWidth="1"/>
    <col min="20" max="20" width="4.36328125" style="12" customWidth="1"/>
    <col min="21" max="21" width="3.08984375" style="12" customWidth="1"/>
    <col min="22" max="22" width="2.453125" style="12" customWidth="1"/>
    <col min="23" max="23" width="3" style="12" customWidth="1"/>
    <col min="24" max="24" width="4.36328125" style="12" customWidth="1"/>
    <col min="25" max="25" width="3.08984375" style="12" customWidth="1"/>
    <col min="26" max="26" width="2.453125" style="12" customWidth="1"/>
    <col min="27" max="27" width="3" style="12" customWidth="1"/>
    <col min="28" max="28" width="4.36328125" style="12" customWidth="1"/>
    <col min="29" max="29" width="3.08984375" style="12" customWidth="1"/>
    <col min="30" max="30" width="2.453125" style="12" customWidth="1"/>
    <col min="31" max="31" width="3" style="12" customWidth="1"/>
    <col min="32" max="32" width="4.36328125" style="12" customWidth="1"/>
    <col min="33" max="33" width="3.08984375" style="12" customWidth="1"/>
    <col min="34" max="34" width="2.453125" style="12" customWidth="1"/>
    <col min="35" max="35" width="3" style="12" customWidth="1"/>
    <col min="36" max="36" width="4.36328125" style="12" customWidth="1"/>
    <col min="37" max="37" width="3.08984375" style="12" customWidth="1"/>
    <col min="38" max="38" width="2.453125" style="12" customWidth="1"/>
    <col min="39" max="39" width="3" style="12" customWidth="1"/>
    <col min="40" max="40" width="4.36328125" style="12" customWidth="1"/>
    <col min="41" max="41" width="3.08984375" style="12" customWidth="1"/>
    <col min="42" max="42" width="2.453125" style="12" customWidth="1"/>
    <col min="43" max="43" width="3" style="12" customWidth="1"/>
    <col min="44" max="44" width="4.36328125" style="12" customWidth="1"/>
    <col min="45" max="45" width="3.08984375" style="12" customWidth="1"/>
    <col min="46" max="46" width="2.453125" style="12" customWidth="1"/>
    <col min="47" max="47" width="3" style="12" customWidth="1"/>
    <col min="48" max="48" width="4.36328125" style="12" customWidth="1"/>
    <col min="49" max="49" width="3.08984375" style="12" customWidth="1"/>
    <col min="50" max="50" width="2.453125" style="12" customWidth="1"/>
    <col min="51" max="51" width="10.453125" style="12" customWidth="1"/>
    <col min="52" max="16384" width="9" style="12"/>
  </cols>
  <sheetData>
    <row r="1" spans="1:51" ht="24" customHeight="1" x14ac:dyDescent="0.2">
      <c r="A1" s="12" t="s">
        <v>74</v>
      </c>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row>
    <row r="2" spans="1:51" ht="24" customHeight="1" x14ac:dyDescent="0.2">
      <c r="A2" s="306" t="s">
        <v>82</v>
      </c>
      <c r="B2" s="306"/>
      <c r="C2" s="306"/>
      <c r="D2" s="306"/>
      <c r="E2" s="306"/>
      <c r="F2" s="306"/>
      <c r="G2" s="306"/>
      <c r="H2" s="306"/>
      <c r="I2" s="306"/>
      <c r="J2" s="306"/>
      <c r="K2" s="306"/>
      <c r="L2" s="306"/>
      <c r="M2" s="306"/>
      <c r="N2" s="306"/>
      <c r="O2" s="306"/>
      <c r="P2" s="306"/>
      <c r="Q2" s="306"/>
      <c r="R2" s="306"/>
      <c r="S2" s="306"/>
      <c r="T2" s="306"/>
      <c r="U2" s="306"/>
      <c r="V2" s="306"/>
      <c r="W2" s="306"/>
      <c r="X2" s="306"/>
      <c r="Y2" s="306"/>
      <c r="Z2" s="306"/>
      <c r="AA2" s="306"/>
      <c r="AB2" s="306"/>
      <c r="AC2" s="306"/>
      <c r="AD2" s="306"/>
      <c r="AE2" s="306"/>
      <c r="AF2" s="306"/>
      <c r="AG2" s="306"/>
      <c r="AH2" s="306"/>
      <c r="AI2" s="306"/>
      <c r="AJ2" s="306"/>
      <c r="AK2" s="306"/>
      <c r="AL2" s="306"/>
      <c r="AM2" s="306"/>
      <c r="AN2" s="306"/>
      <c r="AO2" s="306"/>
      <c r="AP2" s="306"/>
      <c r="AQ2" s="306"/>
      <c r="AR2" s="306"/>
      <c r="AS2" s="306"/>
      <c r="AT2" s="306"/>
      <c r="AU2" s="306"/>
      <c r="AV2" s="306"/>
      <c r="AW2" s="306"/>
      <c r="AX2" s="306"/>
      <c r="AY2" s="306"/>
    </row>
    <row r="3" spans="1:51" ht="24" customHeight="1" x14ac:dyDescent="0.2">
      <c r="A3" s="25"/>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row>
    <row r="4" spans="1:51" ht="24" customHeight="1" x14ac:dyDescent="0.2">
      <c r="A4" s="319" t="s">
        <v>50</v>
      </c>
      <c r="B4" s="325" t="str">
        <f>'支払総括表（様式5-3号　別紙1-1）'!$C$3</f>
        <v>○○株式会社</v>
      </c>
      <c r="C4" s="325"/>
      <c r="D4" s="325"/>
      <c r="E4" s="325"/>
      <c r="F4" s="325"/>
      <c r="G4" s="312" t="s">
        <v>84</v>
      </c>
      <c r="H4" s="318"/>
      <c r="I4" s="318"/>
      <c r="J4" s="318"/>
      <c r="K4" s="318"/>
      <c r="L4" s="318"/>
      <c r="M4" s="318"/>
      <c r="N4" s="318"/>
      <c r="O4" s="313"/>
      <c r="P4" s="329">
        <f>SUM($AY$18,$AY$38)</f>
        <v>0</v>
      </c>
      <c r="Q4" s="330"/>
      <c r="R4" s="330"/>
      <c r="S4" s="331"/>
      <c r="AS4" s="25"/>
      <c r="AT4" s="25"/>
      <c r="AU4" s="25"/>
      <c r="AV4" s="25"/>
    </row>
    <row r="5" spans="1:51" ht="24" customHeight="1" x14ac:dyDescent="0.2">
      <c r="A5" s="321"/>
      <c r="B5" s="325"/>
      <c r="C5" s="325"/>
      <c r="D5" s="325"/>
      <c r="E5" s="325"/>
      <c r="F5" s="325"/>
      <c r="G5" s="312" t="s">
        <v>117</v>
      </c>
      <c r="H5" s="318"/>
      <c r="I5" s="318"/>
      <c r="J5" s="318"/>
      <c r="K5" s="318"/>
      <c r="L5" s="318"/>
      <c r="M5" s="318"/>
      <c r="N5" s="318"/>
      <c r="O5" s="313"/>
      <c r="P5" s="329">
        <f>SUM($AY26,$AY46)</f>
        <v>0</v>
      </c>
      <c r="Q5" s="330"/>
      <c r="R5" s="330"/>
      <c r="S5" s="331"/>
      <c r="AS5" s="25"/>
      <c r="AT5" s="25"/>
      <c r="AU5" s="25"/>
      <c r="AV5" s="25"/>
    </row>
    <row r="6" spans="1:51" ht="24" customHeight="1" x14ac:dyDescent="0.2">
      <c r="A6" s="37" t="s">
        <v>51</v>
      </c>
      <c r="B6" s="322"/>
      <c r="C6" s="323"/>
      <c r="D6" s="323"/>
      <c r="E6" s="323"/>
      <c r="F6" s="324"/>
      <c r="G6" s="312" t="s">
        <v>113</v>
      </c>
      <c r="H6" s="318"/>
      <c r="I6" s="318"/>
      <c r="J6" s="318"/>
      <c r="K6" s="318"/>
      <c r="L6" s="318"/>
      <c r="M6" s="318"/>
      <c r="N6" s="318"/>
      <c r="O6" s="313"/>
      <c r="P6" s="329">
        <f>SUM($AY27,$AY47)</f>
        <v>0</v>
      </c>
      <c r="Q6" s="330"/>
      <c r="R6" s="330"/>
      <c r="S6" s="331"/>
      <c r="AS6" s="25"/>
      <c r="AT6" s="25"/>
      <c r="AU6" s="25"/>
      <c r="AV6" s="25"/>
    </row>
    <row r="7" spans="1:51" ht="24" customHeight="1" x14ac:dyDescent="0.2">
      <c r="A7" s="37" t="s">
        <v>108</v>
      </c>
      <c r="B7" s="326"/>
      <c r="C7" s="327"/>
      <c r="D7" s="327"/>
      <c r="E7" s="327"/>
      <c r="F7" s="328"/>
      <c r="G7" s="308" t="s">
        <v>114</v>
      </c>
      <c r="H7" s="314"/>
      <c r="I7" s="314"/>
      <c r="J7" s="314"/>
      <c r="K7" s="314"/>
      <c r="L7" s="314"/>
      <c r="M7" s="314"/>
      <c r="N7" s="314"/>
      <c r="O7" s="309"/>
      <c r="P7" s="329">
        <f>SUM($AY28,$AY48)</f>
        <v>0</v>
      </c>
      <c r="Q7" s="330"/>
      <c r="R7" s="330"/>
      <c r="S7" s="331"/>
      <c r="AS7" s="25"/>
      <c r="AT7" s="25"/>
      <c r="AU7" s="25"/>
      <c r="AV7" s="25"/>
      <c r="AW7" s="25"/>
      <c r="AX7" s="25"/>
      <c r="AY7" s="25"/>
    </row>
    <row r="8" spans="1:51" ht="24" customHeight="1" x14ac:dyDescent="0.2">
      <c r="A8" s="36" t="s">
        <v>52</v>
      </c>
      <c r="B8" s="322"/>
      <c r="C8" s="323"/>
      <c r="D8" s="323"/>
      <c r="E8" s="323"/>
      <c r="F8" s="323"/>
      <c r="G8" s="323"/>
      <c r="H8" s="323"/>
      <c r="I8" s="323"/>
      <c r="J8" s="323"/>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323"/>
      <c r="AJ8" s="323"/>
      <c r="AK8" s="323"/>
      <c r="AL8" s="323"/>
      <c r="AM8" s="323"/>
      <c r="AN8" s="323"/>
      <c r="AO8" s="323"/>
      <c r="AP8" s="323"/>
      <c r="AQ8" s="323"/>
      <c r="AR8" s="323"/>
      <c r="AS8" s="323"/>
      <c r="AT8" s="323"/>
      <c r="AU8" s="323"/>
      <c r="AV8" s="323"/>
      <c r="AW8" s="323"/>
      <c r="AX8" s="323"/>
      <c r="AY8" s="324"/>
    </row>
    <row r="9" spans="1:51" ht="24" customHeight="1" x14ac:dyDescent="0.2">
      <c r="A9" s="12" t="s">
        <v>133</v>
      </c>
      <c r="B9" s="28"/>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row>
    <row r="10" spans="1:51" ht="22.5" customHeight="1" x14ac:dyDescent="0.2">
      <c r="A10" s="12" t="s">
        <v>134</v>
      </c>
      <c r="B10" s="28"/>
      <c r="C10" s="25"/>
      <c r="D10" s="25"/>
      <c r="E10" s="25"/>
      <c r="F10" s="25"/>
      <c r="G10" s="25"/>
      <c r="H10" s="25"/>
      <c r="I10" s="25"/>
      <c r="J10" s="25"/>
      <c r="K10" s="25"/>
      <c r="L10" s="25"/>
      <c r="M10" s="25"/>
      <c r="N10" s="25"/>
      <c r="O10" s="25"/>
    </row>
    <row r="11" spans="1:51" ht="24" customHeight="1" x14ac:dyDescent="0.2">
      <c r="A11" s="12" t="s">
        <v>135</v>
      </c>
      <c r="B11" s="28"/>
      <c r="C11" s="25"/>
      <c r="D11" s="25"/>
      <c r="E11" s="25"/>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5"/>
      <c r="AP11" s="25"/>
    </row>
    <row r="12" spans="1:51" ht="24" customHeight="1" x14ac:dyDescent="0.2">
      <c r="A12" s="12" t="s">
        <v>138</v>
      </c>
      <c r="B12" s="28"/>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row>
    <row r="13" spans="1:51" ht="24" customHeight="1" x14ac:dyDescent="0.2">
      <c r="A13" s="25"/>
      <c r="B13" s="25"/>
      <c r="C13" s="25"/>
      <c r="D13" s="25"/>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c r="AW13" s="25"/>
      <c r="AX13" s="25"/>
      <c r="AY13" s="25"/>
    </row>
    <row r="14" spans="1:51" ht="24" customHeight="1" x14ac:dyDescent="0.2">
      <c r="A14" s="25" t="str">
        <f>"【"&amp;$B$6&amp;"　１年目】"</f>
        <v>【　１年目】</v>
      </c>
      <c r="B14" s="25"/>
      <c r="C14" s="25"/>
      <c r="D14" s="25"/>
      <c r="E14" s="25"/>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131" t="s">
        <v>139</v>
      </c>
    </row>
    <row r="15" spans="1:51" ht="24" customHeight="1" x14ac:dyDescent="0.2">
      <c r="A15" s="312" t="s">
        <v>67</v>
      </c>
      <c r="B15" s="313"/>
      <c r="C15" s="359">
        <f>$B$7</f>
        <v>0</v>
      </c>
      <c r="D15" s="360"/>
      <c r="E15" s="360"/>
      <c r="F15" s="361"/>
      <c r="G15" s="359">
        <f>DATE(YEAR(C15),MONTH(C15)+1,DAY(C15))</f>
        <v>31</v>
      </c>
      <c r="H15" s="360"/>
      <c r="I15" s="360"/>
      <c r="J15" s="361"/>
      <c r="K15" s="359">
        <f>DATE(YEAR(G15),MONTH(G15)+1,DAY(G15))</f>
        <v>62</v>
      </c>
      <c r="L15" s="360"/>
      <c r="M15" s="360"/>
      <c r="N15" s="361"/>
      <c r="O15" s="359">
        <f>DATE(YEAR(K15),MONTH(K15)+1,DAY(K15))</f>
        <v>93</v>
      </c>
      <c r="P15" s="360"/>
      <c r="Q15" s="360"/>
      <c r="R15" s="361"/>
      <c r="S15" s="359">
        <f>DATE(YEAR(O15),MONTH(O15)+1,DAY(O15))</f>
        <v>123</v>
      </c>
      <c r="T15" s="360"/>
      <c r="U15" s="360"/>
      <c r="V15" s="361"/>
      <c r="W15" s="359">
        <f>DATE(YEAR(S15),MONTH(S15)+1,DAY(S15))</f>
        <v>154</v>
      </c>
      <c r="X15" s="360"/>
      <c r="Y15" s="360"/>
      <c r="Z15" s="361"/>
      <c r="AA15" s="359">
        <f>DATE(YEAR(W15),MONTH(W15)+1,DAY(W15))</f>
        <v>184</v>
      </c>
      <c r="AB15" s="360"/>
      <c r="AC15" s="360"/>
      <c r="AD15" s="361"/>
      <c r="AE15" s="359">
        <f>DATE(YEAR(AA15),MONTH(AA15)+1,DAY(AA15))</f>
        <v>215</v>
      </c>
      <c r="AF15" s="360"/>
      <c r="AG15" s="360"/>
      <c r="AH15" s="361"/>
      <c r="AI15" s="359">
        <f>DATE(YEAR(AE15),MONTH(AE15)+1,DAY(AE15))</f>
        <v>246</v>
      </c>
      <c r="AJ15" s="360"/>
      <c r="AK15" s="360"/>
      <c r="AL15" s="361"/>
      <c r="AM15" s="359">
        <f>DATE(YEAR(AI15),MONTH(AI15)+1,DAY(AI15))</f>
        <v>276</v>
      </c>
      <c r="AN15" s="360"/>
      <c r="AO15" s="360"/>
      <c r="AP15" s="361"/>
      <c r="AQ15" s="359">
        <f>DATE(YEAR(AM15),MONTH(AM15)+1,DAY(AM15))</f>
        <v>307</v>
      </c>
      <c r="AR15" s="360"/>
      <c r="AS15" s="360"/>
      <c r="AT15" s="361"/>
      <c r="AU15" s="359">
        <f t="shared" ref="AU15" si="0">DATE(YEAR(AQ15),MONTH(AQ15)+1,DAY(AQ15))</f>
        <v>337</v>
      </c>
      <c r="AV15" s="360"/>
      <c r="AW15" s="360"/>
      <c r="AX15" s="361"/>
      <c r="AY15" s="14" t="s">
        <v>115</v>
      </c>
    </row>
    <row r="16" spans="1:51" ht="24" customHeight="1" x14ac:dyDescent="0.2">
      <c r="A16" s="30" t="s">
        <v>70</v>
      </c>
      <c r="B16" s="30" t="s">
        <v>88</v>
      </c>
      <c r="C16" s="362"/>
      <c r="D16" s="363"/>
      <c r="E16" s="363"/>
      <c r="F16" s="364"/>
      <c r="G16" s="362"/>
      <c r="H16" s="363"/>
      <c r="I16" s="363"/>
      <c r="J16" s="364"/>
      <c r="K16" s="362"/>
      <c r="L16" s="363"/>
      <c r="M16" s="363"/>
      <c r="N16" s="364"/>
      <c r="O16" s="362"/>
      <c r="P16" s="363"/>
      <c r="Q16" s="363"/>
      <c r="R16" s="364"/>
      <c r="S16" s="362"/>
      <c r="T16" s="363"/>
      <c r="U16" s="363"/>
      <c r="V16" s="364"/>
      <c r="W16" s="362"/>
      <c r="X16" s="363"/>
      <c r="Y16" s="363"/>
      <c r="Z16" s="364"/>
      <c r="AA16" s="362"/>
      <c r="AB16" s="363"/>
      <c r="AC16" s="363"/>
      <c r="AD16" s="364"/>
      <c r="AE16" s="362"/>
      <c r="AF16" s="363"/>
      <c r="AG16" s="363"/>
      <c r="AH16" s="364"/>
      <c r="AI16" s="362"/>
      <c r="AJ16" s="363"/>
      <c r="AK16" s="363"/>
      <c r="AL16" s="364"/>
      <c r="AM16" s="362"/>
      <c r="AN16" s="363"/>
      <c r="AO16" s="363"/>
      <c r="AP16" s="364"/>
      <c r="AQ16" s="362"/>
      <c r="AR16" s="363"/>
      <c r="AS16" s="363"/>
      <c r="AT16" s="364"/>
      <c r="AU16" s="362"/>
      <c r="AV16" s="363"/>
      <c r="AW16" s="363"/>
      <c r="AX16" s="364"/>
      <c r="AY16" s="55" t="s">
        <v>110</v>
      </c>
    </row>
    <row r="17" spans="1:51" ht="24" customHeight="1" x14ac:dyDescent="0.2">
      <c r="A17" s="31" t="s">
        <v>105</v>
      </c>
      <c r="B17" s="31" t="s">
        <v>92</v>
      </c>
      <c r="C17" s="353"/>
      <c r="D17" s="354"/>
      <c r="E17" s="354"/>
      <c r="F17" s="355"/>
      <c r="G17" s="353"/>
      <c r="H17" s="354"/>
      <c r="I17" s="354"/>
      <c r="J17" s="355"/>
      <c r="K17" s="353"/>
      <c r="L17" s="354"/>
      <c r="M17" s="354"/>
      <c r="N17" s="355"/>
      <c r="O17" s="353"/>
      <c r="P17" s="354"/>
      <c r="Q17" s="354"/>
      <c r="R17" s="355"/>
      <c r="S17" s="353"/>
      <c r="T17" s="354"/>
      <c r="U17" s="354"/>
      <c r="V17" s="355"/>
      <c r="W17" s="353"/>
      <c r="X17" s="354"/>
      <c r="Y17" s="354"/>
      <c r="Z17" s="355"/>
      <c r="AA17" s="353"/>
      <c r="AB17" s="354"/>
      <c r="AC17" s="354"/>
      <c r="AD17" s="355"/>
      <c r="AE17" s="353"/>
      <c r="AF17" s="354"/>
      <c r="AG17" s="354"/>
      <c r="AH17" s="355"/>
      <c r="AI17" s="353"/>
      <c r="AJ17" s="354"/>
      <c r="AK17" s="354"/>
      <c r="AL17" s="355"/>
      <c r="AM17" s="353"/>
      <c r="AN17" s="354"/>
      <c r="AO17" s="354"/>
      <c r="AP17" s="355"/>
      <c r="AQ17" s="353"/>
      <c r="AR17" s="354"/>
      <c r="AS17" s="354"/>
      <c r="AT17" s="355"/>
      <c r="AU17" s="353"/>
      <c r="AV17" s="354"/>
      <c r="AW17" s="354"/>
      <c r="AX17" s="355"/>
      <c r="AY17" s="56">
        <f t="shared" ref="AY17:AY18" si="1">SUM($C17:$AX17)</f>
        <v>0</v>
      </c>
    </row>
    <row r="18" spans="1:51" ht="24" customHeight="1" x14ac:dyDescent="0.2">
      <c r="A18" s="30" t="s">
        <v>89</v>
      </c>
      <c r="B18" s="30" t="s">
        <v>91</v>
      </c>
      <c r="C18" s="356"/>
      <c r="D18" s="357"/>
      <c r="E18" s="357"/>
      <c r="F18" s="358"/>
      <c r="G18" s="356"/>
      <c r="H18" s="357"/>
      <c r="I18" s="357"/>
      <c r="J18" s="358"/>
      <c r="K18" s="356"/>
      <c r="L18" s="357"/>
      <c r="M18" s="357"/>
      <c r="N18" s="358"/>
      <c r="O18" s="356"/>
      <c r="P18" s="357"/>
      <c r="Q18" s="357"/>
      <c r="R18" s="358"/>
      <c r="S18" s="356"/>
      <c r="T18" s="357"/>
      <c r="U18" s="357"/>
      <c r="V18" s="358"/>
      <c r="W18" s="356"/>
      <c r="X18" s="357"/>
      <c r="Y18" s="357"/>
      <c r="Z18" s="358"/>
      <c r="AA18" s="356"/>
      <c r="AB18" s="357"/>
      <c r="AC18" s="357"/>
      <c r="AD18" s="358"/>
      <c r="AE18" s="356"/>
      <c r="AF18" s="357"/>
      <c r="AG18" s="357"/>
      <c r="AH18" s="358"/>
      <c r="AI18" s="356"/>
      <c r="AJ18" s="357"/>
      <c r="AK18" s="357"/>
      <c r="AL18" s="358"/>
      <c r="AM18" s="356"/>
      <c r="AN18" s="357"/>
      <c r="AO18" s="357"/>
      <c r="AP18" s="358"/>
      <c r="AQ18" s="356"/>
      <c r="AR18" s="357"/>
      <c r="AS18" s="357"/>
      <c r="AT18" s="358"/>
      <c r="AU18" s="356"/>
      <c r="AV18" s="357"/>
      <c r="AW18" s="357"/>
      <c r="AX18" s="358"/>
      <c r="AY18" s="57">
        <f t="shared" si="1"/>
        <v>0</v>
      </c>
    </row>
    <row r="19" spans="1:51" ht="24" customHeight="1" x14ac:dyDescent="0.2">
      <c r="A19" s="30" t="s">
        <v>99</v>
      </c>
      <c r="B19" s="30" t="s">
        <v>93</v>
      </c>
      <c r="C19" s="347"/>
      <c r="D19" s="348"/>
      <c r="E19" s="348"/>
      <c r="F19" s="349"/>
      <c r="G19" s="347"/>
      <c r="H19" s="348"/>
      <c r="I19" s="348"/>
      <c r="J19" s="349"/>
      <c r="K19" s="347"/>
      <c r="L19" s="348"/>
      <c r="M19" s="348"/>
      <c r="N19" s="349"/>
      <c r="O19" s="347"/>
      <c r="P19" s="348"/>
      <c r="Q19" s="348"/>
      <c r="R19" s="349"/>
      <c r="S19" s="347"/>
      <c r="T19" s="348"/>
      <c r="U19" s="348"/>
      <c r="V19" s="349"/>
      <c r="W19" s="347"/>
      <c r="X19" s="348"/>
      <c r="Y19" s="348"/>
      <c r="Z19" s="349"/>
      <c r="AA19" s="347"/>
      <c r="AB19" s="348"/>
      <c r="AC19" s="348"/>
      <c r="AD19" s="349"/>
      <c r="AE19" s="347"/>
      <c r="AF19" s="348"/>
      <c r="AG19" s="348"/>
      <c r="AH19" s="349"/>
      <c r="AI19" s="347"/>
      <c r="AJ19" s="348"/>
      <c r="AK19" s="348"/>
      <c r="AL19" s="349"/>
      <c r="AM19" s="347"/>
      <c r="AN19" s="348"/>
      <c r="AO19" s="348"/>
      <c r="AP19" s="349"/>
      <c r="AQ19" s="347"/>
      <c r="AR19" s="348"/>
      <c r="AS19" s="348"/>
      <c r="AT19" s="349"/>
      <c r="AU19" s="347"/>
      <c r="AV19" s="348"/>
      <c r="AW19" s="348"/>
      <c r="AX19" s="349"/>
      <c r="AY19" s="60" t="s">
        <v>94</v>
      </c>
    </row>
    <row r="20" spans="1:51" ht="24" customHeight="1" x14ac:dyDescent="0.2">
      <c r="A20" s="32" t="s">
        <v>53</v>
      </c>
      <c r="B20" s="32" t="s">
        <v>146</v>
      </c>
      <c r="C20" s="350">
        <v>1</v>
      </c>
      <c r="D20" s="351"/>
      <c r="E20" s="351"/>
      <c r="F20" s="352"/>
      <c r="G20" s="350">
        <v>1</v>
      </c>
      <c r="H20" s="351"/>
      <c r="I20" s="351"/>
      <c r="J20" s="352"/>
      <c r="K20" s="350">
        <v>1</v>
      </c>
      <c r="L20" s="351"/>
      <c r="M20" s="351"/>
      <c r="N20" s="352"/>
      <c r="O20" s="350">
        <v>1</v>
      </c>
      <c r="P20" s="351"/>
      <c r="Q20" s="351"/>
      <c r="R20" s="352"/>
      <c r="S20" s="350">
        <v>1</v>
      </c>
      <c r="T20" s="351"/>
      <c r="U20" s="351"/>
      <c r="V20" s="352"/>
      <c r="W20" s="350">
        <v>1</v>
      </c>
      <c r="X20" s="351"/>
      <c r="Y20" s="351"/>
      <c r="Z20" s="352"/>
      <c r="AA20" s="350">
        <v>1</v>
      </c>
      <c r="AB20" s="351"/>
      <c r="AC20" s="351"/>
      <c r="AD20" s="352"/>
      <c r="AE20" s="350">
        <v>1</v>
      </c>
      <c r="AF20" s="351"/>
      <c r="AG20" s="351"/>
      <c r="AH20" s="352"/>
      <c r="AI20" s="350">
        <v>1</v>
      </c>
      <c r="AJ20" s="351"/>
      <c r="AK20" s="351"/>
      <c r="AL20" s="352"/>
      <c r="AM20" s="350">
        <v>1</v>
      </c>
      <c r="AN20" s="351"/>
      <c r="AO20" s="351"/>
      <c r="AP20" s="352"/>
      <c r="AQ20" s="350">
        <v>1</v>
      </c>
      <c r="AR20" s="351"/>
      <c r="AS20" s="351"/>
      <c r="AT20" s="352"/>
      <c r="AU20" s="350">
        <v>1</v>
      </c>
      <c r="AV20" s="351"/>
      <c r="AW20" s="351"/>
      <c r="AX20" s="352"/>
      <c r="AY20" s="58">
        <v>1</v>
      </c>
    </row>
    <row r="21" spans="1:51" ht="24" customHeight="1" x14ac:dyDescent="0.2">
      <c r="A21" s="32" t="s">
        <v>68</v>
      </c>
      <c r="B21" s="32" t="s">
        <v>90</v>
      </c>
      <c r="C21" s="344"/>
      <c r="D21" s="345"/>
      <c r="E21" s="345"/>
      <c r="F21" s="346"/>
      <c r="G21" s="344"/>
      <c r="H21" s="345"/>
      <c r="I21" s="345"/>
      <c r="J21" s="346"/>
      <c r="K21" s="344"/>
      <c r="L21" s="345"/>
      <c r="M21" s="345"/>
      <c r="N21" s="346"/>
      <c r="O21" s="344"/>
      <c r="P21" s="345"/>
      <c r="Q21" s="345"/>
      <c r="R21" s="346"/>
      <c r="S21" s="344"/>
      <c r="T21" s="345"/>
      <c r="U21" s="345"/>
      <c r="V21" s="346"/>
      <c r="W21" s="344"/>
      <c r="X21" s="345"/>
      <c r="Y21" s="345"/>
      <c r="Z21" s="346"/>
      <c r="AA21" s="344"/>
      <c r="AB21" s="345"/>
      <c r="AC21" s="345"/>
      <c r="AD21" s="346"/>
      <c r="AE21" s="344"/>
      <c r="AF21" s="345"/>
      <c r="AG21" s="345"/>
      <c r="AH21" s="346"/>
      <c r="AI21" s="344"/>
      <c r="AJ21" s="345"/>
      <c r="AK21" s="345"/>
      <c r="AL21" s="346"/>
      <c r="AM21" s="344"/>
      <c r="AN21" s="345"/>
      <c r="AO21" s="345"/>
      <c r="AP21" s="346"/>
      <c r="AQ21" s="344"/>
      <c r="AR21" s="345"/>
      <c r="AS21" s="345"/>
      <c r="AT21" s="346"/>
      <c r="AU21" s="344"/>
      <c r="AV21" s="345"/>
      <c r="AW21" s="345"/>
      <c r="AX21" s="346"/>
      <c r="AY21" s="61" t="s">
        <v>94</v>
      </c>
    </row>
    <row r="22" spans="1:51" ht="24" customHeight="1" x14ac:dyDescent="0.2">
      <c r="A22" s="32" t="s">
        <v>69</v>
      </c>
      <c r="B22" s="32" t="s">
        <v>90</v>
      </c>
      <c r="C22" s="45"/>
      <c r="D22" s="41" t="s">
        <v>97</v>
      </c>
      <c r="E22" s="47"/>
      <c r="F22" s="42" t="s">
        <v>98</v>
      </c>
      <c r="G22" s="107"/>
      <c r="H22" s="41" t="s">
        <v>97</v>
      </c>
      <c r="I22" s="108"/>
      <c r="J22" s="42" t="s">
        <v>98</v>
      </c>
      <c r="K22" s="107"/>
      <c r="L22" s="41" t="s">
        <v>97</v>
      </c>
      <c r="M22" s="108"/>
      <c r="N22" s="42" t="s">
        <v>98</v>
      </c>
      <c r="O22" s="107"/>
      <c r="P22" s="41" t="s">
        <v>97</v>
      </c>
      <c r="Q22" s="108"/>
      <c r="R22" s="42" t="s">
        <v>98</v>
      </c>
      <c r="S22" s="107"/>
      <c r="T22" s="41" t="s">
        <v>97</v>
      </c>
      <c r="U22" s="108"/>
      <c r="V22" s="42" t="s">
        <v>98</v>
      </c>
      <c r="W22" s="107"/>
      <c r="X22" s="41" t="s">
        <v>97</v>
      </c>
      <c r="Y22" s="108"/>
      <c r="Z22" s="42" t="s">
        <v>98</v>
      </c>
      <c r="AA22" s="107"/>
      <c r="AB22" s="41" t="s">
        <v>97</v>
      </c>
      <c r="AC22" s="108"/>
      <c r="AD22" s="42" t="s">
        <v>98</v>
      </c>
      <c r="AE22" s="107"/>
      <c r="AF22" s="41" t="s">
        <v>97</v>
      </c>
      <c r="AG22" s="108"/>
      <c r="AH22" s="42" t="s">
        <v>98</v>
      </c>
      <c r="AI22" s="107"/>
      <c r="AJ22" s="41" t="s">
        <v>97</v>
      </c>
      <c r="AK22" s="108"/>
      <c r="AL22" s="42" t="s">
        <v>98</v>
      </c>
      <c r="AM22" s="107"/>
      <c r="AN22" s="41" t="s">
        <v>97</v>
      </c>
      <c r="AO22" s="108"/>
      <c r="AP22" s="42" t="s">
        <v>98</v>
      </c>
      <c r="AQ22" s="107"/>
      <c r="AR22" s="41" t="s">
        <v>97</v>
      </c>
      <c r="AS22" s="108"/>
      <c r="AT22" s="42" t="s">
        <v>98</v>
      </c>
      <c r="AU22" s="107"/>
      <c r="AV22" s="41" t="s">
        <v>97</v>
      </c>
      <c r="AW22" s="108"/>
      <c r="AX22" s="42" t="s">
        <v>98</v>
      </c>
      <c r="AY22" s="61" t="s">
        <v>94</v>
      </c>
    </row>
    <row r="23" spans="1:51" ht="24" customHeight="1" x14ac:dyDescent="0.2">
      <c r="A23" s="31" t="s">
        <v>96</v>
      </c>
      <c r="B23" s="31" t="s">
        <v>90</v>
      </c>
      <c r="C23" s="46"/>
      <c r="D23" s="43" t="s">
        <v>97</v>
      </c>
      <c r="E23" s="48"/>
      <c r="F23" s="44" t="s">
        <v>98</v>
      </c>
      <c r="G23" s="46"/>
      <c r="H23" s="43" t="s">
        <v>97</v>
      </c>
      <c r="I23" s="48"/>
      <c r="J23" s="44" t="s">
        <v>98</v>
      </c>
      <c r="K23" s="46"/>
      <c r="L23" s="43" t="s">
        <v>97</v>
      </c>
      <c r="M23" s="48"/>
      <c r="N23" s="44" t="s">
        <v>98</v>
      </c>
      <c r="O23" s="46"/>
      <c r="P23" s="43" t="s">
        <v>97</v>
      </c>
      <c r="Q23" s="48"/>
      <c r="R23" s="44" t="s">
        <v>98</v>
      </c>
      <c r="S23" s="46"/>
      <c r="T23" s="43" t="s">
        <v>97</v>
      </c>
      <c r="U23" s="48"/>
      <c r="V23" s="44" t="s">
        <v>98</v>
      </c>
      <c r="W23" s="46"/>
      <c r="X23" s="43" t="s">
        <v>97</v>
      </c>
      <c r="Y23" s="48"/>
      <c r="Z23" s="44" t="s">
        <v>98</v>
      </c>
      <c r="AA23" s="46"/>
      <c r="AB23" s="43" t="s">
        <v>97</v>
      </c>
      <c r="AC23" s="48"/>
      <c r="AD23" s="44" t="s">
        <v>98</v>
      </c>
      <c r="AE23" s="46"/>
      <c r="AF23" s="43" t="s">
        <v>97</v>
      </c>
      <c r="AG23" s="48"/>
      <c r="AH23" s="44" t="s">
        <v>98</v>
      </c>
      <c r="AI23" s="46"/>
      <c r="AJ23" s="43" t="s">
        <v>97</v>
      </c>
      <c r="AK23" s="48"/>
      <c r="AL23" s="44" t="s">
        <v>98</v>
      </c>
      <c r="AM23" s="46"/>
      <c r="AN23" s="43" t="s">
        <v>97</v>
      </c>
      <c r="AO23" s="48"/>
      <c r="AP23" s="44" t="s">
        <v>98</v>
      </c>
      <c r="AQ23" s="46"/>
      <c r="AR23" s="43" t="s">
        <v>97</v>
      </c>
      <c r="AS23" s="48"/>
      <c r="AT23" s="44" t="s">
        <v>98</v>
      </c>
      <c r="AU23" s="46"/>
      <c r="AV23" s="43" t="s">
        <v>97</v>
      </c>
      <c r="AW23" s="48"/>
      <c r="AX23" s="44" t="s">
        <v>98</v>
      </c>
      <c r="AY23" s="62" t="s">
        <v>94</v>
      </c>
    </row>
    <row r="24" spans="1:51" ht="24" customHeight="1" x14ac:dyDescent="0.2">
      <c r="A24" s="30" t="s">
        <v>56</v>
      </c>
      <c r="B24" s="30" t="s">
        <v>95</v>
      </c>
      <c r="C24" s="332">
        <f>IF(C21="",0,ROUNDUP(C19*C20*(C22+(E22/60)-(C23+(E23/60)))/C21,0))</f>
        <v>0</v>
      </c>
      <c r="D24" s="333"/>
      <c r="E24" s="333"/>
      <c r="F24" s="334"/>
      <c r="G24" s="332">
        <f t="shared" ref="G24" si="2">IF(G21="",0,ROUNDUP(G19*G20*(G22+(I22/60)-(G23+(I23/60)))/G21,0))</f>
        <v>0</v>
      </c>
      <c r="H24" s="333"/>
      <c r="I24" s="333"/>
      <c r="J24" s="334"/>
      <c r="K24" s="332">
        <f t="shared" ref="K24" si="3">IF(K21="",0,ROUNDUP(K19*K20*(K22+(M22/60)-(K23+(M23/60)))/K21,0))</f>
        <v>0</v>
      </c>
      <c r="L24" s="333"/>
      <c r="M24" s="333"/>
      <c r="N24" s="334"/>
      <c r="O24" s="332">
        <f t="shared" ref="O24" si="4">IF(O21="",0,ROUNDUP(O19*O20*(O22+(Q22/60)-(O23+(Q23/60)))/O21,0))</f>
        <v>0</v>
      </c>
      <c r="P24" s="333"/>
      <c r="Q24" s="333"/>
      <c r="R24" s="334"/>
      <c r="S24" s="332">
        <f t="shared" ref="S24" si="5">IF(S21="",0,ROUNDUP(S19*S20*(S22+(U22/60)-(S23+(U23/60)))/S21,0))</f>
        <v>0</v>
      </c>
      <c r="T24" s="333"/>
      <c r="U24" s="333"/>
      <c r="V24" s="334"/>
      <c r="W24" s="332">
        <f t="shared" ref="W24" si="6">IF(W21="",0,ROUNDUP(W19*W20*(W22+(Y22/60)-(W23+(Y23/60)))/W21,0))</f>
        <v>0</v>
      </c>
      <c r="X24" s="333"/>
      <c r="Y24" s="333"/>
      <c r="Z24" s="334"/>
      <c r="AA24" s="332">
        <f t="shared" ref="AA24" si="7">IF(AA21="",0,ROUNDUP(AA19*AA20*(AA22+(AC22/60)-(AA23+(AC23/60)))/AA21,0))</f>
        <v>0</v>
      </c>
      <c r="AB24" s="333"/>
      <c r="AC24" s="333"/>
      <c r="AD24" s="334"/>
      <c r="AE24" s="332">
        <f t="shared" ref="AE24" si="8">IF(AE21="",0,ROUNDUP(AE19*AE20*(AE22+(AG22/60)-(AE23+(AG23/60)))/AE21,0))</f>
        <v>0</v>
      </c>
      <c r="AF24" s="333"/>
      <c r="AG24" s="333"/>
      <c r="AH24" s="334"/>
      <c r="AI24" s="332">
        <f t="shared" ref="AI24" si="9">IF(AI21="",0,ROUNDUP(AI19*AI20*(AI22+(AK22/60)-(AI23+(AK23/60)))/AI21,0))</f>
        <v>0</v>
      </c>
      <c r="AJ24" s="333"/>
      <c r="AK24" s="333"/>
      <c r="AL24" s="334"/>
      <c r="AM24" s="332">
        <f t="shared" ref="AM24" si="10">IF(AM21="",0,ROUNDUP(AM19*AM20*(AM22+(AO22/60)-(AM23+(AO23/60)))/AM21,0))</f>
        <v>0</v>
      </c>
      <c r="AN24" s="333"/>
      <c r="AO24" s="333"/>
      <c r="AP24" s="334"/>
      <c r="AQ24" s="332">
        <f t="shared" ref="AQ24" si="11">IF(AQ21="",0,ROUNDUP(AQ19*AQ20*(AQ22+(AS22/60)-(AQ23+(AS23/60)))/AQ21,0))</f>
        <v>0</v>
      </c>
      <c r="AR24" s="333"/>
      <c r="AS24" s="333"/>
      <c r="AT24" s="334"/>
      <c r="AU24" s="332">
        <f t="shared" ref="AU24" si="12">IF(AU21="",0,ROUNDUP(AU19*AU20*(AU22+(AW22/60)-(AU23+(AW23/60)))/AU21,0))</f>
        <v>0</v>
      </c>
      <c r="AV24" s="333"/>
      <c r="AW24" s="333"/>
      <c r="AX24" s="334"/>
      <c r="AY24" s="54" t="s">
        <v>94</v>
      </c>
    </row>
    <row r="25" spans="1:51" ht="24" customHeight="1" x14ac:dyDescent="0.2">
      <c r="A25" s="31" t="s">
        <v>101</v>
      </c>
      <c r="B25" s="31" t="s">
        <v>147</v>
      </c>
      <c r="C25" s="341" t="str">
        <f>IF(C24&gt;8000,"超過","○")</f>
        <v>○</v>
      </c>
      <c r="D25" s="342"/>
      <c r="E25" s="342"/>
      <c r="F25" s="343"/>
      <c r="G25" s="341" t="str">
        <f t="shared" ref="G25" si="13">IF(G24&gt;8000,"超過","○")</f>
        <v>○</v>
      </c>
      <c r="H25" s="342"/>
      <c r="I25" s="342"/>
      <c r="J25" s="343"/>
      <c r="K25" s="341" t="str">
        <f t="shared" ref="K25" si="14">IF(K24&gt;8000,"超過","○")</f>
        <v>○</v>
      </c>
      <c r="L25" s="342"/>
      <c r="M25" s="342"/>
      <c r="N25" s="343"/>
      <c r="O25" s="341" t="str">
        <f t="shared" ref="O25" si="15">IF(O24&gt;8000,"超過","○")</f>
        <v>○</v>
      </c>
      <c r="P25" s="342"/>
      <c r="Q25" s="342"/>
      <c r="R25" s="343"/>
      <c r="S25" s="341" t="str">
        <f t="shared" ref="S25" si="16">IF(S24&gt;8000,"超過","○")</f>
        <v>○</v>
      </c>
      <c r="T25" s="342"/>
      <c r="U25" s="342"/>
      <c r="V25" s="343"/>
      <c r="W25" s="341" t="str">
        <f t="shared" ref="W25" si="17">IF(W24&gt;8000,"超過","○")</f>
        <v>○</v>
      </c>
      <c r="X25" s="342"/>
      <c r="Y25" s="342"/>
      <c r="Z25" s="343"/>
      <c r="AA25" s="341" t="str">
        <f t="shared" ref="AA25" si="18">IF(AA24&gt;8000,"超過","○")</f>
        <v>○</v>
      </c>
      <c r="AB25" s="342"/>
      <c r="AC25" s="342"/>
      <c r="AD25" s="343"/>
      <c r="AE25" s="341" t="str">
        <f t="shared" ref="AE25" si="19">IF(AE24&gt;8000,"超過","○")</f>
        <v>○</v>
      </c>
      <c r="AF25" s="342"/>
      <c r="AG25" s="342"/>
      <c r="AH25" s="343"/>
      <c r="AI25" s="341" t="str">
        <f t="shared" ref="AI25" si="20">IF(AI24&gt;8000,"超過","○")</f>
        <v>○</v>
      </c>
      <c r="AJ25" s="342"/>
      <c r="AK25" s="342"/>
      <c r="AL25" s="343"/>
      <c r="AM25" s="341" t="str">
        <f t="shared" ref="AM25" si="21">IF(AM24&gt;8000,"超過","○")</f>
        <v>○</v>
      </c>
      <c r="AN25" s="342"/>
      <c r="AO25" s="342"/>
      <c r="AP25" s="343"/>
      <c r="AQ25" s="341" t="str">
        <f t="shared" ref="AQ25" si="22">IF(AQ24&gt;8000,"超過","○")</f>
        <v>○</v>
      </c>
      <c r="AR25" s="342"/>
      <c r="AS25" s="342"/>
      <c r="AT25" s="343"/>
      <c r="AU25" s="341" t="str">
        <f t="shared" ref="AU25" si="23">IF(AU24&gt;8000,"超過","○")</f>
        <v>○</v>
      </c>
      <c r="AV25" s="342"/>
      <c r="AW25" s="342"/>
      <c r="AX25" s="343"/>
      <c r="AY25" s="59" t="s">
        <v>94</v>
      </c>
    </row>
    <row r="26" spans="1:51" ht="24" customHeight="1" x14ac:dyDescent="0.2">
      <c r="A26" s="30" t="s">
        <v>100</v>
      </c>
      <c r="B26" s="30" t="s">
        <v>91</v>
      </c>
      <c r="C26" s="332">
        <f>ROUNDUP(C19*C20*(C22+(E22/60)),0)</f>
        <v>0</v>
      </c>
      <c r="D26" s="333"/>
      <c r="E26" s="333"/>
      <c r="F26" s="334"/>
      <c r="G26" s="332">
        <f t="shared" ref="G26" si="24">ROUNDUP(G19*G20*(G22+(I22/60)),0)</f>
        <v>0</v>
      </c>
      <c r="H26" s="333"/>
      <c r="I26" s="333"/>
      <c r="J26" s="334"/>
      <c r="K26" s="332">
        <f t="shared" ref="K26" si="25">ROUNDUP(K19*K20*(K22+(M22/60)),0)</f>
        <v>0</v>
      </c>
      <c r="L26" s="333"/>
      <c r="M26" s="333"/>
      <c r="N26" s="334"/>
      <c r="O26" s="332">
        <f t="shared" ref="O26" si="26">ROUNDUP(O19*O20*(O22+(Q22/60)),0)</f>
        <v>0</v>
      </c>
      <c r="P26" s="333"/>
      <c r="Q26" s="333"/>
      <c r="R26" s="334"/>
      <c r="S26" s="332">
        <f t="shared" ref="S26" si="27">ROUNDUP(S19*S20*(S22+(U22/60)),0)</f>
        <v>0</v>
      </c>
      <c r="T26" s="333"/>
      <c r="U26" s="333"/>
      <c r="V26" s="334"/>
      <c r="W26" s="332">
        <f t="shared" ref="W26" si="28">ROUNDUP(W19*W20*(W22+(Y22/60)),0)</f>
        <v>0</v>
      </c>
      <c r="X26" s="333"/>
      <c r="Y26" s="333"/>
      <c r="Z26" s="334"/>
      <c r="AA26" s="332">
        <f t="shared" ref="AA26" si="29">ROUNDUP(AA19*AA20*(AA22+(AC22/60)),0)</f>
        <v>0</v>
      </c>
      <c r="AB26" s="333"/>
      <c r="AC26" s="333"/>
      <c r="AD26" s="334"/>
      <c r="AE26" s="332">
        <f t="shared" ref="AE26" si="30">ROUNDUP(AE19*AE20*(AE22+(AG22/60)),0)</f>
        <v>0</v>
      </c>
      <c r="AF26" s="333"/>
      <c r="AG26" s="333"/>
      <c r="AH26" s="334"/>
      <c r="AI26" s="332">
        <f t="shared" ref="AI26" si="31">ROUNDUP(AI19*AI20*(AI22+(AK22/60)),0)</f>
        <v>0</v>
      </c>
      <c r="AJ26" s="333"/>
      <c r="AK26" s="333"/>
      <c r="AL26" s="334"/>
      <c r="AM26" s="332">
        <f t="shared" ref="AM26" si="32">ROUNDUP(AM19*AM20*(AM22+(AO22/60)),0)</f>
        <v>0</v>
      </c>
      <c r="AN26" s="333"/>
      <c r="AO26" s="333"/>
      <c r="AP26" s="334"/>
      <c r="AQ26" s="332">
        <f t="shared" ref="AQ26" si="33">ROUNDUP(AQ19*AQ20*(AQ22+(AS22/60)),0)</f>
        <v>0</v>
      </c>
      <c r="AR26" s="333"/>
      <c r="AS26" s="333"/>
      <c r="AT26" s="334"/>
      <c r="AU26" s="332">
        <f t="shared" ref="AU26" si="34">ROUNDUP(AU19*AU20*(AU22+(AW22/60)),0)</f>
        <v>0</v>
      </c>
      <c r="AV26" s="333"/>
      <c r="AW26" s="333"/>
      <c r="AX26" s="334"/>
      <c r="AY26" s="23">
        <f>SUM($C26:$AX26)</f>
        <v>0</v>
      </c>
    </row>
    <row r="27" spans="1:51" ht="24" customHeight="1" x14ac:dyDescent="0.2">
      <c r="A27" s="32" t="s">
        <v>55</v>
      </c>
      <c r="B27" s="32" t="s">
        <v>94</v>
      </c>
      <c r="C27" s="338">
        <f>C26-C28</f>
        <v>0</v>
      </c>
      <c r="D27" s="339"/>
      <c r="E27" s="339"/>
      <c r="F27" s="340"/>
      <c r="G27" s="338">
        <f t="shared" ref="G27" si="35">G26-G28</f>
        <v>0</v>
      </c>
      <c r="H27" s="339"/>
      <c r="I27" s="339"/>
      <c r="J27" s="340"/>
      <c r="K27" s="338">
        <f t="shared" ref="K27" si="36">K26-K28</f>
        <v>0</v>
      </c>
      <c r="L27" s="339"/>
      <c r="M27" s="339"/>
      <c r="N27" s="340"/>
      <c r="O27" s="338">
        <f t="shared" ref="O27" si="37">O26-O28</f>
        <v>0</v>
      </c>
      <c r="P27" s="339"/>
      <c r="Q27" s="339"/>
      <c r="R27" s="340"/>
      <c r="S27" s="338">
        <f t="shared" ref="S27" si="38">S26-S28</f>
        <v>0</v>
      </c>
      <c r="T27" s="339"/>
      <c r="U27" s="339"/>
      <c r="V27" s="340"/>
      <c r="W27" s="338">
        <f t="shared" ref="W27" si="39">W26-W28</f>
        <v>0</v>
      </c>
      <c r="X27" s="339"/>
      <c r="Y27" s="339"/>
      <c r="Z27" s="340"/>
      <c r="AA27" s="338">
        <f t="shared" ref="AA27" si="40">AA26-AA28</f>
        <v>0</v>
      </c>
      <c r="AB27" s="339"/>
      <c r="AC27" s="339"/>
      <c r="AD27" s="340"/>
      <c r="AE27" s="338">
        <f t="shared" ref="AE27" si="41">AE26-AE28</f>
        <v>0</v>
      </c>
      <c r="AF27" s="339"/>
      <c r="AG27" s="339"/>
      <c r="AH27" s="340"/>
      <c r="AI27" s="338">
        <f t="shared" ref="AI27" si="42">AI26-AI28</f>
        <v>0</v>
      </c>
      <c r="AJ27" s="339"/>
      <c r="AK27" s="339"/>
      <c r="AL27" s="340"/>
      <c r="AM27" s="338">
        <f t="shared" ref="AM27" si="43">AM26-AM28</f>
        <v>0</v>
      </c>
      <c r="AN27" s="339"/>
      <c r="AO27" s="339"/>
      <c r="AP27" s="340"/>
      <c r="AQ27" s="338">
        <f t="shared" ref="AQ27" si="44">AQ26-AQ28</f>
        <v>0</v>
      </c>
      <c r="AR27" s="339"/>
      <c r="AS27" s="339"/>
      <c r="AT27" s="340"/>
      <c r="AU27" s="338">
        <f t="shared" ref="AU27" si="45">AU26-AU28</f>
        <v>0</v>
      </c>
      <c r="AV27" s="339"/>
      <c r="AW27" s="339"/>
      <c r="AX27" s="340"/>
      <c r="AY27" s="33">
        <f t="shared" ref="AY27:AY28" si="46">SUM($C27:$AX27)</f>
        <v>0</v>
      </c>
    </row>
    <row r="28" spans="1:51" ht="24" customHeight="1" x14ac:dyDescent="0.2">
      <c r="A28" s="31" t="s">
        <v>54</v>
      </c>
      <c r="B28" s="31" t="s">
        <v>94</v>
      </c>
      <c r="C28" s="335">
        <f>ROUNDUP(IF(C24&gt;8000,8000*C21,C19*(C22+(E22/60)-(C23+(E23/60)))),0)</f>
        <v>0</v>
      </c>
      <c r="D28" s="336"/>
      <c r="E28" s="336"/>
      <c r="F28" s="337"/>
      <c r="G28" s="335">
        <f t="shared" ref="G28" si="47">ROUNDUP(IF(G24&gt;8000,8000*G21,G19*(G22+(I22/60)-(G23+(I23/60)))),0)</f>
        <v>0</v>
      </c>
      <c r="H28" s="336"/>
      <c r="I28" s="336"/>
      <c r="J28" s="337"/>
      <c r="K28" s="335">
        <f t="shared" ref="K28" si="48">ROUNDUP(IF(K24&gt;8000,8000*K21,K19*(K22+(M22/60)-(K23+(M23/60)))),0)</f>
        <v>0</v>
      </c>
      <c r="L28" s="336"/>
      <c r="M28" s="336"/>
      <c r="N28" s="337"/>
      <c r="O28" s="335">
        <f t="shared" ref="O28" si="49">ROUNDUP(IF(O24&gt;8000,8000*O21,O19*(O22+(Q22/60)-(O23+(Q23/60)))),0)</f>
        <v>0</v>
      </c>
      <c r="P28" s="336"/>
      <c r="Q28" s="336"/>
      <c r="R28" s="337"/>
      <c r="S28" s="335">
        <f t="shared" ref="S28" si="50">ROUNDUP(IF(S24&gt;8000,8000*S21,S19*(S22+(U22/60)-(S23+(U23/60)))),0)</f>
        <v>0</v>
      </c>
      <c r="T28" s="336"/>
      <c r="U28" s="336"/>
      <c r="V28" s="337"/>
      <c r="W28" s="335">
        <f t="shared" ref="W28" si="51">ROUNDUP(IF(W24&gt;8000,8000*W21,W19*(W22+(Y22/60)-(W23+(Y23/60)))),0)</f>
        <v>0</v>
      </c>
      <c r="X28" s="336"/>
      <c r="Y28" s="336"/>
      <c r="Z28" s="337"/>
      <c r="AA28" s="335">
        <f t="shared" ref="AA28" si="52">ROUNDUP(IF(AA24&gt;8000,8000*AA21,AA19*(AA22+(AC22/60)-(AA23+(AC23/60)))),0)</f>
        <v>0</v>
      </c>
      <c r="AB28" s="336"/>
      <c r="AC28" s="336"/>
      <c r="AD28" s="337"/>
      <c r="AE28" s="335">
        <f t="shared" ref="AE28" si="53">ROUNDUP(IF(AE24&gt;8000,8000*AE21,AE19*(AE22+(AG22/60)-(AE23+(AG23/60)))),0)</f>
        <v>0</v>
      </c>
      <c r="AF28" s="336"/>
      <c r="AG28" s="336"/>
      <c r="AH28" s="337"/>
      <c r="AI28" s="335">
        <f t="shared" ref="AI28" si="54">ROUNDUP(IF(AI24&gt;8000,8000*AI21,AI19*(AI22+(AK22/60)-(AI23+(AK23/60)))),0)</f>
        <v>0</v>
      </c>
      <c r="AJ28" s="336"/>
      <c r="AK28" s="336"/>
      <c r="AL28" s="337"/>
      <c r="AM28" s="335">
        <f t="shared" ref="AM28" si="55">ROUNDUP(IF(AM24&gt;8000,8000*AM21,AM19*(AM22+(AO22/60)-(AM23+(AO23/60)))),0)</f>
        <v>0</v>
      </c>
      <c r="AN28" s="336"/>
      <c r="AO28" s="336"/>
      <c r="AP28" s="337"/>
      <c r="AQ28" s="335">
        <f t="shared" ref="AQ28" si="56">ROUNDUP(IF(AQ24&gt;8000,8000*AQ21,AQ19*(AQ22+(AS22/60)-(AQ23+(AS23/60)))),0)</f>
        <v>0</v>
      </c>
      <c r="AR28" s="336"/>
      <c r="AS28" s="336"/>
      <c r="AT28" s="337"/>
      <c r="AU28" s="335">
        <f t="shared" ref="AU28" si="57">ROUNDUP(IF(AU24&gt;8000,8000*AU21,AU19*(AU22+(AW22/60)-(AU23+(AW23/60)))),0)</f>
        <v>0</v>
      </c>
      <c r="AV28" s="336"/>
      <c r="AW28" s="336"/>
      <c r="AX28" s="337"/>
      <c r="AY28" s="24">
        <f t="shared" si="46"/>
        <v>0</v>
      </c>
    </row>
    <row r="29" spans="1:51" ht="24" customHeight="1" x14ac:dyDescent="0.2">
      <c r="A29" s="319" t="s">
        <v>47</v>
      </c>
      <c r="B29" s="26" t="s">
        <v>48</v>
      </c>
      <c r="C29" s="332"/>
      <c r="D29" s="333"/>
      <c r="E29" s="333"/>
      <c r="F29" s="334"/>
      <c r="G29" s="332"/>
      <c r="H29" s="333"/>
      <c r="I29" s="333"/>
      <c r="J29" s="334"/>
      <c r="K29" s="332"/>
      <c r="L29" s="333"/>
      <c r="M29" s="333"/>
      <c r="N29" s="334"/>
      <c r="O29" s="332"/>
      <c r="P29" s="333"/>
      <c r="Q29" s="333"/>
      <c r="R29" s="334"/>
      <c r="S29" s="332"/>
      <c r="T29" s="333"/>
      <c r="U29" s="333"/>
      <c r="V29" s="334"/>
      <c r="W29" s="332"/>
      <c r="X29" s="333"/>
      <c r="Y29" s="333"/>
      <c r="Z29" s="334"/>
      <c r="AA29" s="332"/>
      <c r="AB29" s="333"/>
      <c r="AC29" s="333"/>
      <c r="AD29" s="334"/>
      <c r="AE29" s="332"/>
      <c r="AF29" s="333"/>
      <c r="AG29" s="333"/>
      <c r="AH29" s="334"/>
      <c r="AI29" s="332"/>
      <c r="AJ29" s="333"/>
      <c r="AK29" s="333"/>
      <c r="AL29" s="334"/>
      <c r="AM29" s="332"/>
      <c r="AN29" s="333"/>
      <c r="AO29" s="333"/>
      <c r="AP29" s="334"/>
      <c r="AQ29" s="332"/>
      <c r="AR29" s="333"/>
      <c r="AS29" s="333"/>
      <c r="AT29" s="334"/>
      <c r="AU29" s="332"/>
      <c r="AV29" s="333"/>
      <c r="AW29" s="333"/>
      <c r="AX29" s="334"/>
      <c r="AY29" s="23"/>
    </row>
    <row r="30" spans="1:51" ht="24" customHeight="1" x14ac:dyDescent="0.2">
      <c r="A30" s="320"/>
      <c r="B30" s="27" t="s">
        <v>57</v>
      </c>
      <c r="C30" s="335"/>
      <c r="D30" s="336"/>
      <c r="E30" s="336"/>
      <c r="F30" s="337"/>
      <c r="G30" s="335"/>
      <c r="H30" s="336"/>
      <c r="I30" s="336"/>
      <c r="J30" s="337"/>
      <c r="K30" s="335"/>
      <c r="L30" s="336"/>
      <c r="M30" s="336"/>
      <c r="N30" s="337"/>
      <c r="O30" s="335"/>
      <c r="P30" s="336"/>
      <c r="Q30" s="336"/>
      <c r="R30" s="337"/>
      <c r="S30" s="335"/>
      <c r="T30" s="336"/>
      <c r="U30" s="336"/>
      <c r="V30" s="337"/>
      <c r="W30" s="335"/>
      <c r="X30" s="336"/>
      <c r="Y30" s="336"/>
      <c r="Z30" s="337"/>
      <c r="AA30" s="335"/>
      <c r="AB30" s="336"/>
      <c r="AC30" s="336"/>
      <c r="AD30" s="337"/>
      <c r="AE30" s="335"/>
      <c r="AF30" s="336"/>
      <c r="AG30" s="336"/>
      <c r="AH30" s="337"/>
      <c r="AI30" s="335"/>
      <c r="AJ30" s="336"/>
      <c r="AK30" s="336"/>
      <c r="AL30" s="337"/>
      <c r="AM30" s="335"/>
      <c r="AN30" s="336"/>
      <c r="AO30" s="336"/>
      <c r="AP30" s="337"/>
      <c r="AQ30" s="335"/>
      <c r="AR30" s="336"/>
      <c r="AS30" s="336"/>
      <c r="AT30" s="337"/>
      <c r="AU30" s="335"/>
      <c r="AV30" s="336"/>
      <c r="AW30" s="336"/>
      <c r="AX30" s="337"/>
      <c r="AY30" s="24"/>
    </row>
    <row r="31" spans="1:51" ht="24" customHeight="1" x14ac:dyDescent="0.2">
      <c r="A31" s="320"/>
      <c r="B31" s="26" t="s">
        <v>48</v>
      </c>
      <c r="C31" s="332"/>
      <c r="D31" s="333"/>
      <c r="E31" s="333"/>
      <c r="F31" s="334"/>
      <c r="G31" s="332"/>
      <c r="H31" s="333"/>
      <c r="I31" s="333"/>
      <c r="J31" s="334"/>
      <c r="K31" s="332"/>
      <c r="L31" s="333"/>
      <c r="M31" s="333"/>
      <c r="N31" s="334"/>
      <c r="O31" s="332"/>
      <c r="P31" s="333"/>
      <c r="Q31" s="333"/>
      <c r="R31" s="334"/>
      <c r="S31" s="332"/>
      <c r="T31" s="333"/>
      <c r="U31" s="333"/>
      <c r="V31" s="334"/>
      <c r="W31" s="332"/>
      <c r="X31" s="333"/>
      <c r="Y31" s="333"/>
      <c r="Z31" s="334"/>
      <c r="AA31" s="332"/>
      <c r="AB31" s="333"/>
      <c r="AC31" s="333"/>
      <c r="AD31" s="334"/>
      <c r="AE31" s="332"/>
      <c r="AF31" s="333"/>
      <c r="AG31" s="333"/>
      <c r="AH31" s="334"/>
      <c r="AI31" s="332"/>
      <c r="AJ31" s="333"/>
      <c r="AK31" s="333"/>
      <c r="AL31" s="334"/>
      <c r="AM31" s="332"/>
      <c r="AN31" s="333"/>
      <c r="AO31" s="333"/>
      <c r="AP31" s="334"/>
      <c r="AQ31" s="332"/>
      <c r="AR31" s="333"/>
      <c r="AS31" s="333"/>
      <c r="AT31" s="334"/>
      <c r="AU31" s="332"/>
      <c r="AV31" s="333"/>
      <c r="AW31" s="333"/>
      <c r="AX31" s="334"/>
      <c r="AY31" s="23"/>
    </row>
    <row r="32" spans="1:51" ht="24" customHeight="1" x14ac:dyDescent="0.2">
      <c r="A32" s="321"/>
      <c r="B32" s="27" t="s">
        <v>57</v>
      </c>
      <c r="C32" s="335"/>
      <c r="D32" s="336"/>
      <c r="E32" s="336"/>
      <c r="F32" s="337"/>
      <c r="G32" s="335"/>
      <c r="H32" s="336"/>
      <c r="I32" s="336"/>
      <c r="J32" s="337"/>
      <c r="K32" s="335"/>
      <c r="L32" s="336"/>
      <c r="M32" s="336"/>
      <c r="N32" s="337"/>
      <c r="O32" s="335"/>
      <c r="P32" s="336"/>
      <c r="Q32" s="336"/>
      <c r="R32" s="337"/>
      <c r="S32" s="335"/>
      <c r="T32" s="336"/>
      <c r="U32" s="336"/>
      <c r="V32" s="337"/>
      <c r="W32" s="335"/>
      <c r="X32" s="336"/>
      <c r="Y32" s="336"/>
      <c r="Z32" s="337"/>
      <c r="AA32" s="335"/>
      <c r="AB32" s="336"/>
      <c r="AC32" s="336"/>
      <c r="AD32" s="337"/>
      <c r="AE32" s="335"/>
      <c r="AF32" s="336"/>
      <c r="AG32" s="336"/>
      <c r="AH32" s="337"/>
      <c r="AI32" s="335"/>
      <c r="AJ32" s="336"/>
      <c r="AK32" s="336"/>
      <c r="AL32" s="337"/>
      <c r="AM32" s="335"/>
      <c r="AN32" s="336"/>
      <c r="AO32" s="336"/>
      <c r="AP32" s="337"/>
      <c r="AQ32" s="335"/>
      <c r="AR32" s="336"/>
      <c r="AS32" s="336"/>
      <c r="AT32" s="337"/>
      <c r="AU32" s="335"/>
      <c r="AV32" s="336"/>
      <c r="AW32" s="336"/>
      <c r="AX32" s="337"/>
      <c r="AY32" s="24"/>
    </row>
    <row r="33" spans="1:51" ht="24" customHeight="1" x14ac:dyDescent="0.2">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row>
    <row r="34" spans="1:51" ht="24" customHeight="1" x14ac:dyDescent="0.2">
      <c r="A34" s="25" t="str">
        <f>"【"&amp;$B$6&amp;"　２年目】"</f>
        <v>【　２年目】</v>
      </c>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5"/>
      <c r="AU34" s="25"/>
      <c r="AV34" s="25"/>
      <c r="AW34" s="25"/>
      <c r="AX34" s="25"/>
      <c r="AY34" s="131" t="s">
        <v>139</v>
      </c>
    </row>
    <row r="35" spans="1:51" ht="24" customHeight="1" x14ac:dyDescent="0.2">
      <c r="A35" s="312" t="s">
        <v>67</v>
      </c>
      <c r="B35" s="313"/>
      <c r="C35" s="359">
        <f>DATE(YEAR(AU15),MONTH(AU15)+1,DAY(AU15))</f>
        <v>368</v>
      </c>
      <c r="D35" s="360"/>
      <c r="E35" s="360"/>
      <c r="F35" s="361"/>
      <c r="G35" s="359">
        <f>DATE(YEAR(C35),MONTH(C35)+1,DAY(C35))</f>
        <v>399</v>
      </c>
      <c r="H35" s="360"/>
      <c r="I35" s="360"/>
      <c r="J35" s="361"/>
      <c r="K35" s="359">
        <f>DATE(YEAR(G35),MONTH(G35)+1,DAY(G35))</f>
        <v>427</v>
      </c>
      <c r="L35" s="360"/>
      <c r="M35" s="360"/>
      <c r="N35" s="361"/>
      <c r="O35" s="359">
        <f>DATE(YEAR(K35),MONTH(K35)+1,DAY(K35))</f>
        <v>458</v>
      </c>
      <c r="P35" s="360"/>
      <c r="Q35" s="360"/>
      <c r="R35" s="361"/>
      <c r="S35" s="359">
        <f>DATE(YEAR(O35),MONTH(O35)+1,DAY(O35))</f>
        <v>488</v>
      </c>
      <c r="T35" s="360"/>
      <c r="U35" s="360"/>
      <c r="V35" s="361"/>
      <c r="W35" s="359">
        <f>DATE(YEAR(S35),MONTH(S35)+1,DAY(S35))</f>
        <v>519</v>
      </c>
      <c r="X35" s="360"/>
      <c r="Y35" s="360"/>
      <c r="Z35" s="361"/>
      <c r="AA35" s="359">
        <f>DATE(YEAR(W35),MONTH(W35)+1,DAY(W35))</f>
        <v>549</v>
      </c>
      <c r="AB35" s="360"/>
      <c r="AC35" s="360"/>
      <c r="AD35" s="361"/>
      <c r="AE35" s="359">
        <f>DATE(YEAR(AA35),MONTH(AA35)+1,DAY(AA35))</f>
        <v>580</v>
      </c>
      <c r="AF35" s="360"/>
      <c r="AG35" s="360"/>
      <c r="AH35" s="361"/>
      <c r="AI35" s="359">
        <f>DATE(YEAR(AE35),MONTH(AE35)+1,DAY(AE35))</f>
        <v>611</v>
      </c>
      <c r="AJ35" s="360"/>
      <c r="AK35" s="360"/>
      <c r="AL35" s="361"/>
      <c r="AM35" s="359">
        <f>DATE(YEAR(AI35),MONTH(AI35)+1,DAY(AI35))</f>
        <v>641</v>
      </c>
      <c r="AN35" s="360"/>
      <c r="AO35" s="360"/>
      <c r="AP35" s="361"/>
      <c r="AQ35" s="359">
        <f>DATE(YEAR(AM35),MONTH(AM35)+1,DAY(AM35))</f>
        <v>672</v>
      </c>
      <c r="AR35" s="360"/>
      <c r="AS35" s="360"/>
      <c r="AT35" s="361"/>
      <c r="AU35" s="359">
        <f t="shared" ref="AU35" si="58">DATE(YEAR(AQ35),MONTH(AQ35)+1,DAY(AQ35))</f>
        <v>702</v>
      </c>
      <c r="AV35" s="360"/>
      <c r="AW35" s="360"/>
      <c r="AX35" s="361"/>
      <c r="AY35" s="14" t="s">
        <v>116</v>
      </c>
    </row>
    <row r="36" spans="1:51" ht="24" customHeight="1" x14ac:dyDescent="0.2">
      <c r="A36" s="30" t="s">
        <v>70</v>
      </c>
      <c r="B36" s="30" t="s">
        <v>88</v>
      </c>
      <c r="C36" s="362"/>
      <c r="D36" s="363"/>
      <c r="E36" s="363"/>
      <c r="F36" s="364"/>
      <c r="G36" s="362"/>
      <c r="H36" s="363"/>
      <c r="I36" s="363"/>
      <c r="J36" s="364"/>
      <c r="K36" s="362"/>
      <c r="L36" s="363"/>
      <c r="M36" s="363"/>
      <c r="N36" s="364"/>
      <c r="O36" s="362"/>
      <c r="P36" s="363"/>
      <c r="Q36" s="363"/>
      <c r="R36" s="364"/>
      <c r="S36" s="362"/>
      <c r="T36" s="363"/>
      <c r="U36" s="363"/>
      <c r="V36" s="364"/>
      <c r="W36" s="362"/>
      <c r="X36" s="363"/>
      <c r="Y36" s="363"/>
      <c r="Z36" s="364"/>
      <c r="AA36" s="362"/>
      <c r="AB36" s="363"/>
      <c r="AC36" s="363"/>
      <c r="AD36" s="364"/>
      <c r="AE36" s="362"/>
      <c r="AF36" s="363"/>
      <c r="AG36" s="363"/>
      <c r="AH36" s="364"/>
      <c r="AI36" s="362"/>
      <c r="AJ36" s="363"/>
      <c r="AK36" s="363"/>
      <c r="AL36" s="364"/>
      <c r="AM36" s="362"/>
      <c r="AN36" s="363"/>
      <c r="AO36" s="363"/>
      <c r="AP36" s="364"/>
      <c r="AQ36" s="362"/>
      <c r="AR36" s="363"/>
      <c r="AS36" s="363"/>
      <c r="AT36" s="364"/>
      <c r="AU36" s="362"/>
      <c r="AV36" s="363"/>
      <c r="AW36" s="363"/>
      <c r="AX36" s="364"/>
      <c r="AY36" s="55" t="s">
        <v>110</v>
      </c>
    </row>
    <row r="37" spans="1:51" ht="24" customHeight="1" x14ac:dyDescent="0.2">
      <c r="A37" s="31" t="s">
        <v>105</v>
      </c>
      <c r="B37" s="31" t="s">
        <v>92</v>
      </c>
      <c r="C37" s="353"/>
      <c r="D37" s="354"/>
      <c r="E37" s="354"/>
      <c r="F37" s="355"/>
      <c r="G37" s="353"/>
      <c r="H37" s="354"/>
      <c r="I37" s="354"/>
      <c r="J37" s="355"/>
      <c r="K37" s="353"/>
      <c r="L37" s="354"/>
      <c r="M37" s="354"/>
      <c r="N37" s="355"/>
      <c r="O37" s="353"/>
      <c r="P37" s="354"/>
      <c r="Q37" s="354"/>
      <c r="R37" s="355"/>
      <c r="S37" s="353"/>
      <c r="T37" s="354"/>
      <c r="U37" s="354"/>
      <c r="V37" s="355"/>
      <c r="W37" s="353"/>
      <c r="X37" s="354"/>
      <c r="Y37" s="354"/>
      <c r="Z37" s="355"/>
      <c r="AA37" s="353"/>
      <c r="AB37" s="354"/>
      <c r="AC37" s="354"/>
      <c r="AD37" s="355"/>
      <c r="AE37" s="353"/>
      <c r="AF37" s="354"/>
      <c r="AG37" s="354"/>
      <c r="AH37" s="355"/>
      <c r="AI37" s="353"/>
      <c r="AJ37" s="354"/>
      <c r="AK37" s="354"/>
      <c r="AL37" s="355"/>
      <c r="AM37" s="353"/>
      <c r="AN37" s="354"/>
      <c r="AO37" s="354"/>
      <c r="AP37" s="355"/>
      <c r="AQ37" s="353"/>
      <c r="AR37" s="354"/>
      <c r="AS37" s="354"/>
      <c r="AT37" s="355"/>
      <c r="AU37" s="353"/>
      <c r="AV37" s="354"/>
      <c r="AW37" s="354"/>
      <c r="AX37" s="355"/>
      <c r="AY37" s="56">
        <f t="shared" ref="AY37:AY38" si="59">SUM($C37:$AX37)</f>
        <v>0</v>
      </c>
    </row>
    <row r="38" spans="1:51" ht="24" customHeight="1" x14ac:dyDescent="0.2">
      <c r="A38" s="30" t="s">
        <v>89</v>
      </c>
      <c r="B38" s="30" t="s">
        <v>91</v>
      </c>
      <c r="C38" s="356"/>
      <c r="D38" s="357"/>
      <c r="E38" s="357"/>
      <c r="F38" s="358"/>
      <c r="G38" s="356"/>
      <c r="H38" s="357"/>
      <c r="I38" s="357"/>
      <c r="J38" s="358"/>
      <c r="K38" s="356"/>
      <c r="L38" s="357"/>
      <c r="M38" s="357"/>
      <c r="N38" s="358"/>
      <c r="O38" s="356"/>
      <c r="P38" s="357"/>
      <c r="Q38" s="357"/>
      <c r="R38" s="358"/>
      <c r="S38" s="356"/>
      <c r="T38" s="357"/>
      <c r="U38" s="357"/>
      <c r="V38" s="358"/>
      <c r="W38" s="356"/>
      <c r="X38" s="357"/>
      <c r="Y38" s="357"/>
      <c r="Z38" s="358"/>
      <c r="AA38" s="356"/>
      <c r="AB38" s="357"/>
      <c r="AC38" s="357"/>
      <c r="AD38" s="358"/>
      <c r="AE38" s="356"/>
      <c r="AF38" s="357"/>
      <c r="AG38" s="357"/>
      <c r="AH38" s="358"/>
      <c r="AI38" s="356"/>
      <c r="AJ38" s="357"/>
      <c r="AK38" s="357"/>
      <c r="AL38" s="358"/>
      <c r="AM38" s="356"/>
      <c r="AN38" s="357"/>
      <c r="AO38" s="357"/>
      <c r="AP38" s="358"/>
      <c r="AQ38" s="356"/>
      <c r="AR38" s="357"/>
      <c r="AS38" s="357"/>
      <c r="AT38" s="358"/>
      <c r="AU38" s="356"/>
      <c r="AV38" s="357"/>
      <c r="AW38" s="357"/>
      <c r="AX38" s="358"/>
      <c r="AY38" s="57">
        <f t="shared" si="59"/>
        <v>0</v>
      </c>
    </row>
    <row r="39" spans="1:51" ht="24" customHeight="1" x14ac:dyDescent="0.2">
      <c r="A39" s="30" t="s">
        <v>75</v>
      </c>
      <c r="B39" s="30" t="s">
        <v>93</v>
      </c>
      <c r="C39" s="347"/>
      <c r="D39" s="348"/>
      <c r="E39" s="348"/>
      <c r="F39" s="349"/>
      <c r="G39" s="347"/>
      <c r="H39" s="348"/>
      <c r="I39" s="348"/>
      <c r="J39" s="349"/>
      <c r="K39" s="347"/>
      <c r="L39" s="348"/>
      <c r="M39" s="348"/>
      <c r="N39" s="349"/>
      <c r="O39" s="347"/>
      <c r="P39" s="348"/>
      <c r="Q39" s="348"/>
      <c r="R39" s="349"/>
      <c r="S39" s="347"/>
      <c r="T39" s="348"/>
      <c r="U39" s="348"/>
      <c r="V39" s="349"/>
      <c r="W39" s="347"/>
      <c r="X39" s="348"/>
      <c r="Y39" s="348"/>
      <c r="Z39" s="349"/>
      <c r="AA39" s="347"/>
      <c r="AB39" s="348"/>
      <c r="AC39" s="348"/>
      <c r="AD39" s="349"/>
      <c r="AE39" s="347"/>
      <c r="AF39" s="348"/>
      <c r="AG39" s="348"/>
      <c r="AH39" s="349"/>
      <c r="AI39" s="347"/>
      <c r="AJ39" s="348"/>
      <c r="AK39" s="348"/>
      <c r="AL39" s="349"/>
      <c r="AM39" s="347"/>
      <c r="AN39" s="348"/>
      <c r="AO39" s="348"/>
      <c r="AP39" s="349"/>
      <c r="AQ39" s="347"/>
      <c r="AR39" s="348"/>
      <c r="AS39" s="348"/>
      <c r="AT39" s="349"/>
      <c r="AU39" s="347"/>
      <c r="AV39" s="348"/>
      <c r="AW39" s="348"/>
      <c r="AX39" s="349"/>
      <c r="AY39" s="60" t="s">
        <v>94</v>
      </c>
    </row>
    <row r="40" spans="1:51" ht="24" customHeight="1" x14ac:dyDescent="0.2">
      <c r="A40" s="32" t="s">
        <v>53</v>
      </c>
      <c r="B40" s="32" t="s">
        <v>146</v>
      </c>
      <c r="C40" s="350">
        <v>1</v>
      </c>
      <c r="D40" s="351"/>
      <c r="E40" s="351"/>
      <c r="F40" s="352"/>
      <c r="G40" s="350">
        <v>1</v>
      </c>
      <c r="H40" s="351"/>
      <c r="I40" s="351"/>
      <c r="J40" s="352"/>
      <c r="K40" s="350">
        <v>1</v>
      </c>
      <c r="L40" s="351"/>
      <c r="M40" s="351"/>
      <c r="N40" s="352"/>
      <c r="O40" s="350">
        <v>1</v>
      </c>
      <c r="P40" s="351"/>
      <c r="Q40" s="351"/>
      <c r="R40" s="352"/>
      <c r="S40" s="350">
        <v>1</v>
      </c>
      <c r="T40" s="351"/>
      <c r="U40" s="351"/>
      <c r="V40" s="352"/>
      <c r="W40" s="350">
        <v>1</v>
      </c>
      <c r="X40" s="351"/>
      <c r="Y40" s="351"/>
      <c r="Z40" s="352"/>
      <c r="AA40" s="350">
        <v>1</v>
      </c>
      <c r="AB40" s="351"/>
      <c r="AC40" s="351"/>
      <c r="AD40" s="352"/>
      <c r="AE40" s="350">
        <v>1</v>
      </c>
      <c r="AF40" s="351"/>
      <c r="AG40" s="351"/>
      <c r="AH40" s="352"/>
      <c r="AI40" s="350">
        <v>1</v>
      </c>
      <c r="AJ40" s="351"/>
      <c r="AK40" s="351"/>
      <c r="AL40" s="352"/>
      <c r="AM40" s="350">
        <v>1</v>
      </c>
      <c r="AN40" s="351"/>
      <c r="AO40" s="351"/>
      <c r="AP40" s="352"/>
      <c r="AQ40" s="350">
        <v>1</v>
      </c>
      <c r="AR40" s="351"/>
      <c r="AS40" s="351"/>
      <c r="AT40" s="352"/>
      <c r="AU40" s="350">
        <v>1</v>
      </c>
      <c r="AV40" s="351"/>
      <c r="AW40" s="351"/>
      <c r="AX40" s="352"/>
      <c r="AY40" s="58">
        <v>1</v>
      </c>
    </row>
    <row r="41" spans="1:51" ht="24" customHeight="1" x14ac:dyDescent="0.2">
      <c r="A41" s="32" t="s">
        <v>68</v>
      </c>
      <c r="B41" s="32" t="s">
        <v>90</v>
      </c>
      <c r="C41" s="344"/>
      <c r="D41" s="345"/>
      <c r="E41" s="345"/>
      <c r="F41" s="346"/>
      <c r="G41" s="344"/>
      <c r="H41" s="345"/>
      <c r="I41" s="345"/>
      <c r="J41" s="346"/>
      <c r="K41" s="344"/>
      <c r="L41" s="345"/>
      <c r="M41" s="345"/>
      <c r="N41" s="346"/>
      <c r="O41" s="344"/>
      <c r="P41" s="345"/>
      <c r="Q41" s="345"/>
      <c r="R41" s="346"/>
      <c r="S41" s="344"/>
      <c r="T41" s="345"/>
      <c r="U41" s="345"/>
      <c r="V41" s="346"/>
      <c r="W41" s="344"/>
      <c r="X41" s="345"/>
      <c r="Y41" s="345"/>
      <c r="Z41" s="346"/>
      <c r="AA41" s="344"/>
      <c r="AB41" s="345"/>
      <c r="AC41" s="345"/>
      <c r="AD41" s="346"/>
      <c r="AE41" s="344"/>
      <c r="AF41" s="345"/>
      <c r="AG41" s="345"/>
      <c r="AH41" s="346"/>
      <c r="AI41" s="344"/>
      <c r="AJ41" s="345"/>
      <c r="AK41" s="345"/>
      <c r="AL41" s="346"/>
      <c r="AM41" s="344"/>
      <c r="AN41" s="345"/>
      <c r="AO41" s="345"/>
      <c r="AP41" s="346"/>
      <c r="AQ41" s="344"/>
      <c r="AR41" s="345"/>
      <c r="AS41" s="345"/>
      <c r="AT41" s="346"/>
      <c r="AU41" s="344"/>
      <c r="AV41" s="345"/>
      <c r="AW41" s="345"/>
      <c r="AX41" s="346"/>
      <c r="AY41" s="61" t="s">
        <v>94</v>
      </c>
    </row>
    <row r="42" spans="1:51" ht="24" customHeight="1" x14ac:dyDescent="0.2">
      <c r="A42" s="32" t="s">
        <v>69</v>
      </c>
      <c r="B42" s="32" t="s">
        <v>90</v>
      </c>
      <c r="C42" s="129"/>
      <c r="D42" s="41" t="s">
        <v>97</v>
      </c>
      <c r="E42" s="130"/>
      <c r="F42" s="42" t="s">
        <v>98</v>
      </c>
      <c r="G42" s="129"/>
      <c r="H42" s="41" t="s">
        <v>97</v>
      </c>
      <c r="I42" s="130"/>
      <c r="J42" s="42" t="s">
        <v>98</v>
      </c>
      <c r="K42" s="129"/>
      <c r="L42" s="41" t="s">
        <v>97</v>
      </c>
      <c r="M42" s="130"/>
      <c r="N42" s="42" t="s">
        <v>98</v>
      </c>
      <c r="O42" s="129"/>
      <c r="P42" s="41" t="s">
        <v>97</v>
      </c>
      <c r="Q42" s="130"/>
      <c r="R42" s="42" t="s">
        <v>98</v>
      </c>
      <c r="S42" s="129"/>
      <c r="T42" s="41" t="s">
        <v>97</v>
      </c>
      <c r="U42" s="130"/>
      <c r="V42" s="42" t="s">
        <v>98</v>
      </c>
      <c r="W42" s="129"/>
      <c r="X42" s="41" t="s">
        <v>97</v>
      </c>
      <c r="Y42" s="130"/>
      <c r="Z42" s="42" t="s">
        <v>98</v>
      </c>
      <c r="AA42" s="129"/>
      <c r="AB42" s="41" t="s">
        <v>97</v>
      </c>
      <c r="AC42" s="130"/>
      <c r="AD42" s="42" t="s">
        <v>98</v>
      </c>
      <c r="AE42" s="129"/>
      <c r="AF42" s="41" t="s">
        <v>97</v>
      </c>
      <c r="AG42" s="130"/>
      <c r="AH42" s="42" t="s">
        <v>98</v>
      </c>
      <c r="AI42" s="129"/>
      <c r="AJ42" s="41" t="s">
        <v>97</v>
      </c>
      <c r="AK42" s="130"/>
      <c r="AL42" s="42" t="s">
        <v>98</v>
      </c>
      <c r="AM42" s="129"/>
      <c r="AN42" s="41" t="s">
        <v>97</v>
      </c>
      <c r="AO42" s="130"/>
      <c r="AP42" s="42" t="s">
        <v>98</v>
      </c>
      <c r="AQ42" s="129"/>
      <c r="AR42" s="41" t="s">
        <v>97</v>
      </c>
      <c r="AS42" s="130"/>
      <c r="AT42" s="42" t="s">
        <v>98</v>
      </c>
      <c r="AU42" s="45"/>
      <c r="AV42" s="41" t="s">
        <v>97</v>
      </c>
      <c r="AW42" s="47"/>
      <c r="AX42" s="42" t="s">
        <v>98</v>
      </c>
      <c r="AY42" s="61" t="s">
        <v>94</v>
      </c>
    </row>
    <row r="43" spans="1:51" ht="24" customHeight="1" x14ac:dyDescent="0.2">
      <c r="A43" s="31" t="s">
        <v>96</v>
      </c>
      <c r="B43" s="31" t="s">
        <v>90</v>
      </c>
      <c r="C43" s="46"/>
      <c r="D43" s="43" t="s">
        <v>97</v>
      </c>
      <c r="E43" s="48"/>
      <c r="F43" s="44" t="s">
        <v>98</v>
      </c>
      <c r="G43" s="46"/>
      <c r="H43" s="43" t="s">
        <v>97</v>
      </c>
      <c r="I43" s="48"/>
      <c r="J43" s="44" t="s">
        <v>98</v>
      </c>
      <c r="K43" s="46"/>
      <c r="L43" s="43" t="s">
        <v>97</v>
      </c>
      <c r="M43" s="48"/>
      <c r="N43" s="44" t="s">
        <v>98</v>
      </c>
      <c r="O43" s="46"/>
      <c r="P43" s="43" t="s">
        <v>97</v>
      </c>
      <c r="Q43" s="48"/>
      <c r="R43" s="44" t="s">
        <v>98</v>
      </c>
      <c r="S43" s="46"/>
      <c r="T43" s="43" t="s">
        <v>97</v>
      </c>
      <c r="U43" s="48"/>
      <c r="V43" s="44" t="s">
        <v>98</v>
      </c>
      <c r="W43" s="46"/>
      <c r="X43" s="43" t="s">
        <v>97</v>
      </c>
      <c r="Y43" s="48"/>
      <c r="Z43" s="44" t="s">
        <v>98</v>
      </c>
      <c r="AA43" s="46"/>
      <c r="AB43" s="43" t="s">
        <v>97</v>
      </c>
      <c r="AC43" s="48"/>
      <c r="AD43" s="44" t="s">
        <v>98</v>
      </c>
      <c r="AE43" s="46"/>
      <c r="AF43" s="43" t="s">
        <v>97</v>
      </c>
      <c r="AG43" s="48"/>
      <c r="AH43" s="44" t="s">
        <v>98</v>
      </c>
      <c r="AI43" s="46"/>
      <c r="AJ43" s="43" t="s">
        <v>97</v>
      </c>
      <c r="AK43" s="48"/>
      <c r="AL43" s="44" t="s">
        <v>98</v>
      </c>
      <c r="AM43" s="46"/>
      <c r="AN43" s="43" t="s">
        <v>97</v>
      </c>
      <c r="AO43" s="48"/>
      <c r="AP43" s="44" t="s">
        <v>98</v>
      </c>
      <c r="AQ43" s="46"/>
      <c r="AR43" s="43" t="s">
        <v>97</v>
      </c>
      <c r="AS43" s="48"/>
      <c r="AT43" s="44" t="s">
        <v>98</v>
      </c>
      <c r="AU43" s="46"/>
      <c r="AV43" s="43" t="s">
        <v>97</v>
      </c>
      <c r="AW43" s="48"/>
      <c r="AX43" s="44" t="s">
        <v>98</v>
      </c>
      <c r="AY43" s="62" t="s">
        <v>94</v>
      </c>
    </row>
    <row r="44" spans="1:51" ht="24" customHeight="1" x14ac:dyDescent="0.2">
      <c r="A44" s="30" t="s">
        <v>56</v>
      </c>
      <c r="B44" s="30" t="s">
        <v>95</v>
      </c>
      <c r="C44" s="332">
        <f>IF(C41="",0,ROUNDUP(C39*C40*(C42+(E42/60)-(C43+(E43/60)))/C41,0))</f>
        <v>0</v>
      </c>
      <c r="D44" s="333"/>
      <c r="E44" s="333"/>
      <c r="F44" s="334"/>
      <c r="G44" s="332">
        <f t="shared" ref="G44" si="60">IF(G41="",0,ROUNDUP(G39*G40*(G42+(I42/60)-(G43+(I43/60)))/G41,0))</f>
        <v>0</v>
      </c>
      <c r="H44" s="333"/>
      <c r="I44" s="333"/>
      <c r="J44" s="334"/>
      <c r="K44" s="332">
        <f t="shared" ref="K44" si="61">IF(K41="",0,ROUNDUP(K39*K40*(K42+(M42/60)-(K43+(M43/60)))/K41,0))</f>
        <v>0</v>
      </c>
      <c r="L44" s="333"/>
      <c r="M44" s="333"/>
      <c r="N44" s="334"/>
      <c r="O44" s="332">
        <f t="shared" ref="O44" si="62">IF(O41="",0,ROUNDUP(O39*O40*(O42+(Q42/60)-(O43+(Q43/60)))/O41,0))</f>
        <v>0</v>
      </c>
      <c r="P44" s="333"/>
      <c r="Q44" s="333"/>
      <c r="R44" s="334"/>
      <c r="S44" s="332">
        <f t="shared" ref="S44" si="63">IF(S41="",0,ROUNDUP(S39*S40*(S42+(U42/60)-(S43+(U43/60)))/S41,0))</f>
        <v>0</v>
      </c>
      <c r="T44" s="333"/>
      <c r="U44" s="333"/>
      <c r="V44" s="334"/>
      <c r="W44" s="332">
        <f t="shared" ref="W44" si="64">IF(W41="",0,ROUNDUP(W39*W40*(W42+(Y42/60)-(W43+(Y43/60)))/W41,0))</f>
        <v>0</v>
      </c>
      <c r="X44" s="333"/>
      <c r="Y44" s="333"/>
      <c r="Z44" s="334"/>
      <c r="AA44" s="332">
        <f t="shared" ref="AA44" si="65">IF(AA41="",0,ROUNDUP(AA39*AA40*(AA42+(AC42/60)-(AA43+(AC43/60)))/AA41,0))</f>
        <v>0</v>
      </c>
      <c r="AB44" s="333"/>
      <c r="AC44" s="333"/>
      <c r="AD44" s="334"/>
      <c r="AE44" s="332">
        <f t="shared" ref="AE44" si="66">IF(AE41="",0,ROUNDUP(AE39*AE40*(AE42+(AG42/60)-(AE43+(AG43/60)))/AE41,0))</f>
        <v>0</v>
      </c>
      <c r="AF44" s="333"/>
      <c r="AG44" s="333"/>
      <c r="AH44" s="334"/>
      <c r="AI44" s="332">
        <f t="shared" ref="AI44" si="67">IF(AI41="",0,ROUNDUP(AI39*AI40*(AI42+(AK42/60)-(AI43+(AK43/60)))/AI41,0))</f>
        <v>0</v>
      </c>
      <c r="AJ44" s="333"/>
      <c r="AK44" s="333"/>
      <c r="AL44" s="334"/>
      <c r="AM44" s="332">
        <f t="shared" ref="AM44" si="68">IF(AM41="",0,ROUNDUP(AM39*AM40*(AM42+(AO42/60)-(AM43+(AO43/60)))/AM41,0))</f>
        <v>0</v>
      </c>
      <c r="AN44" s="333"/>
      <c r="AO44" s="333"/>
      <c r="AP44" s="334"/>
      <c r="AQ44" s="332">
        <f t="shared" ref="AQ44" si="69">IF(AQ41="",0,ROUNDUP(AQ39*AQ40*(AQ42+(AS42/60)-(AQ43+(AS43/60)))/AQ41,0))</f>
        <v>0</v>
      </c>
      <c r="AR44" s="333"/>
      <c r="AS44" s="333"/>
      <c r="AT44" s="334"/>
      <c r="AU44" s="332">
        <f t="shared" ref="AU44" si="70">IF(AU41="",0,ROUNDUP(AU39*AU40*(AU42+(AW42/60)-(AU43+(AW43/60)))/AU41,0))</f>
        <v>0</v>
      </c>
      <c r="AV44" s="333"/>
      <c r="AW44" s="333"/>
      <c r="AX44" s="334"/>
      <c r="AY44" s="54" t="s">
        <v>94</v>
      </c>
    </row>
    <row r="45" spans="1:51" ht="24" customHeight="1" x14ac:dyDescent="0.2">
      <c r="A45" s="31" t="s">
        <v>101</v>
      </c>
      <c r="B45" s="31" t="s">
        <v>147</v>
      </c>
      <c r="C45" s="341" t="str">
        <f>IF(C44&gt;8000,"超過","○")</f>
        <v>○</v>
      </c>
      <c r="D45" s="342"/>
      <c r="E45" s="342"/>
      <c r="F45" s="343"/>
      <c r="G45" s="341" t="str">
        <f t="shared" ref="G45" si="71">IF(G44&gt;8000,"超過","○")</f>
        <v>○</v>
      </c>
      <c r="H45" s="342"/>
      <c r="I45" s="342"/>
      <c r="J45" s="343"/>
      <c r="K45" s="341" t="str">
        <f t="shared" ref="K45" si="72">IF(K44&gt;8000,"超過","○")</f>
        <v>○</v>
      </c>
      <c r="L45" s="342"/>
      <c r="M45" s="342"/>
      <c r="N45" s="343"/>
      <c r="O45" s="341" t="str">
        <f t="shared" ref="O45" si="73">IF(O44&gt;8000,"超過","○")</f>
        <v>○</v>
      </c>
      <c r="P45" s="342"/>
      <c r="Q45" s="342"/>
      <c r="R45" s="343"/>
      <c r="S45" s="341" t="str">
        <f t="shared" ref="S45" si="74">IF(S44&gt;8000,"超過","○")</f>
        <v>○</v>
      </c>
      <c r="T45" s="342"/>
      <c r="U45" s="342"/>
      <c r="V45" s="343"/>
      <c r="W45" s="341" t="str">
        <f t="shared" ref="W45" si="75">IF(W44&gt;8000,"超過","○")</f>
        <v>○</v>
      </c>
      <c r="X45" s="342"/>
      <c r="Y45" s="342"/>
      <c r="Z45" s="343"/>
      <c r="AA45" s="341" t="str">
        <f t="shared" ref="AA45" si="76">IF(AA44&gt;8000,"超過","○")</f>
        <v>○</v>
      </c>
      <c r="AB45" s="342"/>
      <c r="AC45" s="342"/>
      <c r="AD45" s="343"/>
      <c r="AE45" s="341" t="str">
        <f t="shared" ref="AE45" si="77">IF(AE44&gt;8000,"超過","○")</f>
        <v>○</v>
      </c>
      <c r="AF45" s="342"/>
      <c r="AG45" s="342"/>
      <c r="AH45" s="343"/>
      <c r="AI45" s="341" t="str">
        <f t="shared" ref="AI45" si="78">IF(AI44&gt;8000,"超過","○")</f>
        <v>○</v>
      </c>
      <c r="AJ45" s="342"/>
      <c r="AK45" s="342"/>
      <c r="AL45" s="343"/>
      <c r="AM45" s="341" t="str">
        <f t="shared" ref="AM45" si="79">IF(AM44&gt;8000,"超過","○")</f>
        <v>○</v>
      </c>
      <c r="AN45" s="342"/>
      <c r="AO45" s="342"/>
      <c r="AP45" s="343"/>
      <c r="AQ45" s="341" t="str">
        <f t="shared" ref="AQ45" si="80">IF(AQ44&gt;8000,"超過","○")</f>
        <v>○</v>
      </c>
      <c r="AR45" s="342"/>
      <c r="AS45" s="342"/>
      <c r="AT45" s="343"/>
      <c r="AU45" s="341" t="str">
        <f t="shared" ref="AU45" si="81">IF(AU44&gt;8000,"超過","○")</f>
        <v>○</v>
      </c>
      <c r="AV45" s="342"/>
      <c r="AW45" s="342"/>
      <c r="AX45" s="343"/>
      <c r="AY45" s="59" t="s">
        <v>94</v>
      </c>
    </row>
    <row r="46" spans="1:51" ht="24" customHeight="1" x14ac:dyDescent="0.2">
      <c r="A46" s="30" t="s">
        <v>100</v>
      </c>
      <c r="B46" s="30" t="s">
        <v>91</v>
      </c>
      <c r="C46" s="332">
        <f>ROUNDUP(C39*C40*(C42+(E42/60)),0)</f>
        <v>0</v>
      </c>
      <c r="D46" s="333"/>
      <c r="E46" s="333"/>
      <c r="F46" s="334"/>
      <c r="G46" s="332">
        <f t="shared" ref="G46" si="82">ROUNDUP(G39*G40*(G42+(I42/60)),0)</f>
        <v>0</v>
      </c>
      <c r="H46" s="333"/>
      <c r="I46" s="333"/>
      <c r="J46" s="334"/>
      <c r="K46" s="332">
        <f t="shared" ref="K46" si="83">ROUNDUP(K39*K40*(K42+(M42/60)),0)</f>
        <v>0</v>
      </c>
      <c r="L46" s="333"/>
      <c r="M46" s="333"/>
      <c r="N46" s="334"/>
      <c r="O46" s="332">
        <f t="shared" ref="O46" si="84">ROUNDUP(O39*O40*(O42+(Q42/60)),0)</f>
        <v>0</v>
      </c>
      <c r="P46" s="333"/>
      <c r="Q46" s="333"/>
      <c r="R46" s="334"/>
      <c r="S46" s="332">
        <f t="shared" ref="S46" si="85">ROUNDUP(S39*S40*(S42+(U42/60)),0)</f>
        <v>0</v>
      </c>
      <c r="T46" s="333"/>
      <c r="U46" s="333"/>
      <c r="V46" s="334"/>
      <c r="W46" s="332">
        <f t="shared" ref="W46" si="86">ROUNDUP(W39*W40*(W42+(Y42/60)),0)</f>
        <v>0</v>
      </c>
      <c r="X46" s="333"/>
      <c r="Y46" s="333"/>
      <c r="Z46" s="334"/>
      <c r="AA46" s="332">
        <f t="shared" ref="AA46" si="87">ROUNDUP(AA39*AA40*(AA42+(AC42/60)),0)</f>
        <v>0</v>
      </c>
      <c r="AB46" s="333"/>
      <c r="AC46" s="333"/>
      <c r="AD46" s="334"/>
      <c r="AE46" s="332">
        <f t="shared" ref="AE46" si="88">ROUNDUP(AE39*AE40*(AE42+(AG42/60)),0)</f>
        <v>0</v>
      </c>
      <c r="AF46" s="333"/>
      <c r="AG46" s="333"/>
      <c r="AH46" s="334"/>
      <c r="AI46" s="332">
        <f t="shared" ref="AI46" si="89">ROUNDUP(AI39*AI40*(AI42+(AK42/60)),0)</f>
        <v>0</v>
      </c>
      <c r="AJ46" s="333"/>
      <c r="AK46" s="333"/>
      <c r="AL46" s="334"/>
      <c r="AM46" s="332">
        <f t="shared" ref="AM46" si="90">ROUNDUP(AM39*AM40*(AM42+(AO42/60)),0)</f>
        <v>0</v>
      </c>
      <c r="AN46" s="333"/>
      <c r="AO46" s="333"/>
      <c r="AP46" s="334"/>
      <c r="AQ46" s="332">
        <f t="shared" ref="AQ46" si="91">ROUNDUP(AQ39*AQ40*(AQ42+(AS42/60)),0)</f>
        <v>0</v>
      </c>
      <c r="AR46" s="333"/>
      <c r="AS46" s="333"/>
      <c r="AT46" s="334"/>
      <c r="AU46" s="332">
        <f t="shared" ref="AU46" si="92">ROUNDUP(AU39*AU40*(AU42+(AW42/60)),0)</f>
        <v>0</v>
      </c>
      <c r="AV46" s="333"/>
      <c r="AW46" s="333"/>
      <c r="AX46" s="334"/>
      <c r="AY46" s="23">
        <f>SUM($C46:$AX46)</f>
        <v>0</v>
      </c>
    </row>
    <row r="47" spans="1:51" ht="24" customHeight="1" x14ac:dyDescent="0.2">
      <c r="A47" s="32" t="s">
        <v>55</v>
      </c>
      <c r="B47" s="32" t="s">
        <v>94</v>
      </c>
      <c r="C47" s="338">
        <f>C46-C48</f>
        <v>0</v>
      </c>
      <c r="D47" s="339"/>
      <c r="E47" s="339"/>
      <c r="F47" s="340"/>
      <c r="G47" s="338">
        <f t="shared" ref="G47" si="93">G46-G48</f>
        <v>0</v>
      </c>
      <c r="H47" s="339"/>
      <c r="I47" s="339"/>
      <c r="J47" s="340"/>
      <c r="K47" s="338">
        <f t="shared" ref="K47" si="94">K46-K48</f>
        <v>0</v>
      </c>
      <c r="L47" s="339"/>
      <c r="M47" s="339"/>
      <c r="N47" s="340"/>
      <c r="O47" s="338">
        <f t="shared" ref="O47" si="95">O46-O48</f>
        <v>0</v>
      </c>
      <c r="P47" s="339"/>
      <c r="Q47" s="339"/>
      <c r="R47" s="340"/>
      <c r="S47" s="338">
        <f t="shared" ref="S47" si="96">S46-S48</f>
        <v>0</v>
      </c>
      <c r="T47" s="339"/>
      <c r="U47" s="339"/>
      <c r="V47" s="340"/>
      <c r="W47" s="338">
        <f t="shared" ref="W47" si="97">W46-W48</f>
        <v>0</v>
      </c>
      <c r="X47" s="339"/>
      <c r="Y47" s="339"/>
      <c r="Z47" s="340"/>
      <c r="AA47" s="338">
        <f t="shared" ref="AA47" si="98">AA46-AA48</f>
        <v>0</v>
      </c>
      <c r="AB47" s="339"/>
      <c r="AC47" s="339"/>
      <c r="AD47" s="340"/>
      <c r="AE47" s="338">
        <f t="shared" ref="AE47" si="99">AE46-AE48</f>
        <v>0</v>
      </c>
      <c r="AF47" s="339"/>
      <c r="AG47" s="339"/>
      <c r="AH47" s="340"/>
      <c r="AI47" s="338">
        <f t="shared" ref="AI47" si="100">AI46-AI48</f>
        <v>0</v>
      </c>
      <c r="AJ47" s="339"/>
      <c r="AK47" s="339"/>
      <c r="AL47" s="340"/>
      <c r="AM47" s="338">
        <f t="shared" ref="AM47" si="101">AM46-AM48</f>
        <v>0</v>
      </c>
      <c r="AN47" s="339"/>
      <c r="AO47" s="339"/>
      <c r="AP47" s="340"/>
      <c r="AQ47" s="338">
        <f t="shared" ref="AQ47" si="102">AQ46-AQ48</f>
        <v>0</v>
      </c>
      <c r="AR47" s="339"/>
      <c r="AS47" s="339"/>
      <c r="AT47" s="340"/>
      <c r="AU47" s="338">
        <f t="shared" ref="AU47" si="103">AU46-AU48</f>
        <v>0</v>
      </c>
      <c r="AV47" s="339"/>
      <c r="AW47" s="339"/>
      <c r="AX47" s="340"/>
      <c r="AY47" s="33">
        <f t="shared" ref="AY47:AY48" si="104">SUM($C47:$AX47)</f>
        <v>0</v>
      </c>
    </row>
    <row r="48" spans="1:51" ht="24" customHeight="1" x14ac:dyDescent="0.2">
      <c r="A48" s="31" t="s">
        <v>54</v>
      </c>
      <c r="B48" s="31" t="s">
        <v>94</v>
      </c>
      <c r="C48" s="335">
        <f>ROUNDUP(IF(C44&gt;8000,8000*C41,C39*(C42+(E42/60)-(C43+(E43/60)))),0)</f>
        <v>0</v>
      </c>
      <c r="D48" s="336"/>
      <c r="E48" s="336"/>
      <c r="F48" s="337"/>
      <c r="G48" s="335">
        <f t="shared" ref="G48" si="105">ROUNDUP(IF(G44&gt;8000,8000*G41,G39*(G42+(I42/60)-(G43+(I43/60)))),0)</f>
        <v>0</v>
      </c>
      <c r="H48" s="336"/>
      <c r="I48" s="336"/>
      <c r="J48" s="337"/>
      <c r="K48" s="335">
        <f t="shared" ref="K48" si="106">ROUNDUP(IF(K44&gt;8000,8000*K41,K39*(K42+(M42/60)-(K43+(M43/60)))),0)</f>
        <v>0</v>
      </c>
      <c r="L48" s="336"/>
      <c r="M48" s="336"/>
      <c r="N48" s="337"/>
      <c r="O48" s="335">
        <f t="shared" ref="O48" si="107">ROUNDUP(IF(O44&gt;8000,8000*O41,O39*(O42+(Q42/60)-(O43+(Q43/60)))),0)</f>
        <v>0</v>
      </c>
      <c r="P48" s="336"/>
      <c r="Q48" s="336"/>
      <c r="R48" s="337"/>
      <c r="S48" s="335">
        <f t="shared" ref="S48" si="108">ROUNDUP(IF(S44&gt;8000,8000*S41,S39*(S42+(U42/60)-(S43+(U43/60)))),0)</f>
        <v>0</v>
      </c>
      <c r="T48" s="336"/>
      <c r="U48" s="336"/>
      <c r="V48" s="337"/>
      <c r="W48" s="335">
        <f t="shared" ref="W48" si="109">ROUNDUP(IF(W44&gt;8000,8000*W41,W39*(W42+(Y42/60)-(W43+(Y43/60)))),0)</f>
        <v>0</v>
      </c>
      <c r="X48" s="336"/>
      <c r="Y48" s="336"/>
      <c r="Z48" s="337"/>
      <c r="AA48" s="335">
        <f t="shared" ref="AA48" si="110">ROUNDUP(IF(AA44&gt;8000,8000*AA41,AA39*(AA42+(AC42/60)-(AA43+(AC43/60)))),0)</f>
        <v>0</v>
      </c>
      <c r="AB48" s="336"/>
      <c r="AC48" s="336"/>
      <c r="AD48" s="337"/>
      <c r="AE48" s="335">
        <f t="shared" ref="AE48" si="111">ROUNDUP(IF(AE44&gt;8000,8000*AE41,AE39*(AE42+(AG42/60)-(AE43+(AG43/60)))),0)</f>
        <v>0</v>
      </c>
      <c r="AF48" s="336"/>
      <c r="AG48" s="336"/>
      <c r="AH48" s="337"/>
      <c r="AI48" s="335">
        <f t="shared" ref="AI48" si="112">ROUNDUP(IF(AI44&gt;8000,8000*AI41,AI39*(AI42+(AK42/60)-(AI43+(AK43/60)))),0)</f>
        <v>0</v>
      </c>
      <c r="AJ48" s="336"/>
      <c r="AK48" s="336"/>
      <c r="AL48" s="337"/>
      <c r="AM48" s="335">
        <f t="shared" ref="AM48" si="113">ROUNDUP(IF(AM44&gt;8000,8000*AM41,AM39*(AM42+(AO42/60)-(AM43+(AO43/60)))),0)</f>
        <v>0</v>
      </c>
      <c r="AN48" s="336"/>
      <c r="AO48" s="336"/>
      <c r="AP48" s="337"/>
      <c r="AQ48" s="335">
        <f t="shared" ref="AQ48" si="114">ROUNDUP(IF(AQ44&gt;8000,8000*AQ41,AQ39*(AQ42+(AS42/60)-(AQ43+(AS43/60)))),0)</f>
        <v>0</v>
      </c>
      <c r="AR48" s="336"/>
      <c r="AS48" s="336"/>
      <c r="AT48" s="337"/>
      <c r="AU48" s="335">
        <f t="shared" ref="AU48" si="115">ROUNDUP(IF(AU44&gt;8000,8000*AU41,AU39*(AU42+(AW42/60)-(AU43+(AW43/60)))),0)</f>
        <v>0</v>
      </c>
      <c r="AV48" s="336"/>
      <c r="AW48" s="336"/>
      <c r="AX48" s="337"/>
      <c r="AY48" s="24">
        <f t="shared" si="104"/>
        <v>0</v>
      </c>
    </row>
    <row r="49" spans="1:51" ht="24" customHeight="1" x14ac:dyDescent="0.2">
      <c r="A49" s="319" t="s">
        <v>47</v>
      </c>
      <c r="B49" s="26" t="s">
        <v>48</v>
      </c>
      <c r="C49" s="332"/>
      <c r="D49" s="333"/>
      <c r="E49" s="333"/>
      <c r="F49" s="334"/>
      <c r="G49" s="332"/>
      <c r="H49" s="333"/>
      <c r="I49" s="333"/>
      <c r="J49" s="334"/>
      <c r="K49" s="332"/>
      <c r="L49" s="333"/>
      <c r="M49" s="333"/>
      <c r="N49" s="334"/>
      <c r="O49" s="332"/>
      <c r="P49" s="333"/>
      <c r="Q49" s="333"/>
      <c r="R49" s="334"/>
      <c r="S49" s="332"/>
      <c r="T49" s="333"/>
      <c r="U49" s="333"/>
      <c r="V49" s="334"/>
      <c r="W49" s="332"/>
      <c r="X49" s="333"/>
      <c r="Y49" s="333"/>
      <c r="Z49" s="334"/>
      <c r="AA49" s="332"/>
      <c r="AB49" s="333"/>
      <c r="AC49" s="333"/>
      <c r="AD49" s="334"/>
      <c r="AE49" s="332"/>
      <c r="AF49" s="333"/>
      <c r="AG49" s="333"/>
      <c r="AH49" s="334"/>
      <c r="AI49" s="332"/>
      <c r="AJ49" s="333"/>
      <c r="AK49" s="333"/>
      <c r="AL49" s="334"/>
      <c r="AM49" s="332"/>
      <c r="AN49" s="333"/>
      <c r="AO49" s="333"/>
      <c r="AP49" s="334"/>
      <c r="AQ49" s="332"/>
      <c r="AR49" s="333"/>
      <c r="AS49" s="333"/>
      <c r="AT49" s="334"/>
      <c r="AU49" s="332"/>
      <c r="AV49" s="333"/>
      <c r="AW49" s="333"/>
      <c r="AX49" s="334"/>
      <c r="AY49" s="23"/>
    </row>
    <row r="50" spans="1:51" ht="24" customHeight="1" x14ac:dyDescent="0.2">
      <c r="A50" s="320"/>
      <c r="B50" s="27" t="s">
        <v>57</v>
      </c>
      <c r="C50" s="335"/>
      <c r="D50" s="336"/>
      <c r="E50" s="336"/>
      <c r="F50" s="337"/>
      <c r="G50" s="335"/>
      <c r="H50" s="336"/>
      <c r="I50" s="336"/>
      <c r="J50" s="337"/>
      <c r="K50" s="335"/>
      <c r="L50" s="336"/>
      <c r="M50" s="336"/>
      <c r="N50" s="337"/>
      <c r="O50" s="335"/>
      <c r="P50" s="336"/>
      <c r="Q50" s="336"/>
      <c r="R50" s="337"/>
      <c r="S50" s="335"/>
      <c r="T50" s="336"/>
      <c r="U50" s="336"/>
      <c r="V50" s="337"/>
      <c r="W50" s="335"/>
      <c r="X50" s="336"/>
      <c r="Y50" s="336"/>
      <c r="Z50" s="337"/>
      <c r="AA50" s="335"/>
      <c r="AB50" s="336"/>
      <c r="AC50" s="336"/>
      <c r="AD50" s="337"/>
      <c r="AE50" s="335"/>
      <c r="AF50" s="336"/>
      <c r="AG50" s="336"/>
      <c r="AH50" s="337"/>
      <c r="AI50" s="335"/>
      <c r="AJ50" s="336"/>
      <c r="AK50" s="336"/>
      <c r="AL50" s="337"/>
      <c r="AM50" s="335"/>
      <c r="AN50" s="336"/>
      <c r="AO50" s="336"/>
      <c r="AP50" s="337"/>
      <c r="AQ50" s="335"/>
      <c r="AR50" s="336"/>
      <c r="AS50" s="336"/>
      <c r="AT50" s="337"/>
      <c r="AU50" s="335"/>
      <c r="AV50" s="336"/>
      <c r="AW50" s="336"/>
      <c r="AX50" s="337"/>
      <c r="AY50" s="24"/>
    </row>
    <row r="51" spans="1:51" ht="24" customHeight="1" x14ac:dyDescent="0.2">
      <c r="A51" s="320"/>
      <c r="B51" s="26" t="s">
        <v>48</v>
      </c>
      <c r="C51" s="332"/>
      <c r="D51" s="333"/>
      <c r="E51" s="333"/>
      <c r="F51" s="334"/>
      <c r="G51" s="332"/>
      <c r="H51" s="333"/>
      <c r="I51" s="333"/>
      <c r="J51" s="334"/>
      <c r="K51" s="332"/>
      <c r="L51" s="333"/>
      <c r="M51" s="333"/>
      <c r="N51" s="334"/>
      <c r="O51" s="332"/>
      <c r="P51" s="333"/>
      <c r="Q51" s="333"/>
      <c r="R51" s="334"/>
      <c r="S51" s="332"/>
      <c r="T51" s="333"/>
      <c r="U51" s="333"/>
      <c r="V51" s="334"/>
      <c r="W51" s="332"/>
      <c r="X51" s="333"/>
      <c r="Y51" s="333"/>
      <c r="Z51" s="334"/>
      <c r="AA51" s="332"/>
      <c r="AB51" s="333"/>
      <c r="AC51" s="333"/>
      <c r="AD51" s="334"/>
      <c r="AE51" s="332"/>
      <c r="AF51" s="333"/>
      <c r="AG51" s="333"/>
      <c r="AH51" s="334"/>
      <c r="AI51" s="332"/>
      <c r="AJ51" s="333"/>
      <c r="AK51" s="333"/>
      <c r="AL51" s="334"/>
      <c r="AM51" s="332"/>
      <c r="AN51" s="333"/>
      <c r="AO51" s="333"/>
      <c r="AP51" s="334"/>
      <c r="AQ51" s="332"/>
      <c r="AR51" s="333"/>
      <c r="AS51" s="333"/>
      <c r="AT51" s="334"/>
      <c r="AU51" s="332"/>
      <c r="AV51" s="333"/>
      <c r="AW51" s="333"/>
      <c r="AX51" s="334"/>
      <c r="AY51" s="23"/>
    </row>
    <row r="52" spans="1:51" ht="24" customHeight="1" x14ac:dyDescent="0.2">
      <c r="A52" s="321"/>
      <c r="B52" s="27" t="s">
        <v>57</v>
      </c>
      <c r="C52" s="335"/>
      <c r="D52" s="336"/>
      <c r="E52" s="336"/>
      <c r="F52" s="337"/>
      <c r="G52" s="335"/>
      <c r="H52" s="336"/>
      <c r="I52" s="336"/>
      <c r="J52" s="337"/>
      <c r="K52" s="335"/>
      <c r="L52" s="336"/>
      <c r="M52" s="336"/>
      <c r="N52" s="337"/>
      <c r="O52" s="335"/>
      <c r="P52" s="336"/>
      <c r="Q52" s="336"/>
      <c r="R52" s="337"/>
      <c r="S52" s="335"/>
      <c r="T52" s="336"/>
      <c r="U52" s="336"/>
      <c r="V52" s="337"/>
      <c r="W52" s="335"/>
      <c r="X52" s="336"/>
      <c r="Y52" s="336"/>
      <c r="Z52" s="337"/>
      <c r="AA52" s="335"/>
      <c r="AB52" s="336"/>
      <c r="AC52" s="336"/>
      <c r="AD52" s="337"/>
      <c r="AE52" s="335"/>
      <c r="AF52" s="336"/>
      <c r="AG52" s="336"/>
      <c r="AH52" s="337"/>
      <c r="AI52" s="335"/>
      <c r="AJ52" s="336"/>
      <c r="AK52" s="336"/>
      <c r="AL52" s="337"/>
      <c r="AM52" s="335"/>
      <c r="AN52" s="336"/>
      <c r="AO52" s="336"/>
      <c r="AP52" s="337"/>
      <c r="AQ52" s="335"/>
      <c r="AR52" s="336"/>
      <c r="AS52" s="336"/>
      <c r="AT52" s="337"/>
      <c r="AU52" s="335"/>
      <c r="AV52" s="336"/>
      <c r="AW52" s="336"/>
      <c r="AX52" s="337"/>
      <c r="AY52" s="24"/>
    </row>
    <row r="53" spans="1:51" ht="24" customHeight="1" x14ac:dyDescent="0.2">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row>
    <row r="54" spans="1:51" ht="24" customHeight="1" x14ac:dyDescent="0.2">
      <c r="A54" s="307" t="s">
        <v>76</v>
      </c>
      <c r="B54" s="300"/>
      <c r="C54" s="301"/>
      <c r="D54" s="301"/>
      <c r="E54" s="301"/>
      <c r="F54" s="301"/>
      <c r="G54" s="301"/>
      <c r="H54" s="301"/>
      <c r="I54" s="301"/>
      <c r="J54" s="301"/>
      <c r="K54" s="301"/>
      <c r="L54" s="301"/>
      <c r="M54" s="301"/>
      <c r="N54" s="301"/>
      <c r="O54" s="301"/>
      <c r="P54" s="301"/>
      <c r="Q54" s="301"/>
      <c r="R54" s="301"/>
      <c r="S54" s="301"/>
      <c r="T54" s="301"/>
      <c r="U54" s="301"/>
      <c r="V54" s="301"/>
      <c r="W54" s="301"/>
      <c r="X54" s="301"/>
      <c r="Y54" s="301"/>
      <c r="Z54" s="301"/>
      <c r="AA54" s="301"/>
      <c r="AB54" s="301"/>
      <c r="AC54" s="301"/>
      <c r="AD54" s="301"/>
      <c r="AE54" s="301"/>
      <c r="AF54" s="301"/>
      <c r="AG54" s="301"/>
      <c r="AH54" s="301"/>
      <c r="AI54" s="301"/>
      <c r="AJ54" s="301"/>
      <c r="AK54" s="301"/>
      <c r="AL54" s="301"/>
      <c r="AM54" s="301"/>
      <c r="AN54" s="301"/>
      <c r="AO54" s="301"/>
      <c r="AP54" s="301"/>
      <c r="AQ54" s="301"/>
      <c r="AR54" s="301"/>
      <c r="AS54" s="301"/>
      <c r="AT54" s="301"/>
      <c r="AU54" s="301"/>
      <c r="AV54" s="301"/>
      <c r="AW54" s="301"/>
      <c r="AX54" s="301"/>
      <c r="AY54" s="302"/>
    </row>
    <row r="55" spans="1:51" ht="72" customHeight="1" x14ac:dyDescent="0.2">
      <c r="A55" s="307"/>
      <c r="B55" s="303"/>
      <c r="C55" s="304"/>
      <c r="D55" s="304"/>
      <c r="E55" s="304"/>
      <c r="F55" s="304"/>
      <c r="G55" s="304"/>
      <c r="H55" s="304"/>
      <c r="I55" s="304"/>
      <c r="J55" s="304"/>
      <c r="K55" s="304"/>
      <c r="L55" s="304"/>
      <c r="M55" s="304"/>
      <c r="N55" s="304"/>
      <c r="O55" s="304"/>
      <c r="P55" s="304"/>
      <c r="Q55" s="304"/>
      <c r="R55" s="304"/>
      <c r="S55" s="304"/>
      <c r="T55" s="304"/>
      <c r="U55" s="304"/>
      <c r="V55" s="304"/>
      <c r="W55" s="304"/>
      <c r="X55" s="304"/>
      <c r="Y55" s="304"/>
      <c r="Z55" s="304"/>
      <c r="AA55" s="304"/>
      <c r="AB55" s="304"/>
      <c r="AC55" s="304"/>
      <c r="AD55" s="304"/>
      <c r="AE55" s="304"/>
      <c r="AF55" s="304"/>
      <c r="AG55" s="304"/>
      <c r="AH55" s="304"/>
      <c r="AI55" s="304"/>
      <c r="AJ55" s="304"/>
      <c r="AK55" s="304"/>
      <c r="AL55" s="304"/>
      <c r="AM55" s="304"/>
      <c r="AN55" s="304"/>
      <c r="AO55" s="304"/>
      <c r="AP55" s="304"/>
      <c r="AQ55" s="304"/>
      <c r="AR55" s="304"/>
      <c r="AS55" s="304"/>
      <c r="AT55" s="304"/>
      <c r="AU55" s="304"/>
      <c r="AV55" s="304"/>
      <c r="AW55" s="304"/>
      <c r="AX55" s="304"/>
      <c r="AY55" s="305"/>
    </row>
    <row r="56" spans="1:51" ht="21" customHeight="1" x14ac:dyDescent="0.2">
      <c r="B56" s="13"/>
    </row>
  </sheetData>
  <mergeCells count="404">
    <mergeCell ref="C29:F29"/>
    <mergeCell ref="C30:F30"/>
    <mergeCell ref="C31:F31"/>
    <mergeCell ref="C32:F32"/>
    <mergeCell ref="C16:F16"/>
    <mergeCell ref="C17:F17"/>
    <mergeCell ref="C18:F18"/>
    <mergeCell ref="C19:F19"/>
    <mergeCell ref="C28:F28"/>
    <mergeCell ref="C20:F20"/>
    <mergeCell ref="C21:F21"/>
    <mergeCell ref="C24:F24"/>
    <mergeCell ref="C27:F27"/>
    <mergeCell ref="C26:F26"/>
    <mergeCell ref="A29:A32"/>
    <mergeCell ref="A35:B35"/>
    <mergeCell ref="G4:O4"/>
    <mergeCell ref="G5:O5"/>
    <mergeCell ref="C25:F25"/>
    <mergeCell ref="A49:A52"/>
    <mergeCell ref="G6:O6"/>
    <mergeCell ref="G7:O7"/>
    <mergeCell ref="G16:J16"/>
    <mergeCell ref="K16:N16"/>
    <mergeCell ref="A15:B15"/>
    <mergeCell ref="C15:F15"/>
    <mergeCell ref="G17:J17"/>
    <mergeCell ref="K17:N17"/>
    <mergeCell ref="O17:R17"/>
    <mergeCell ref="O32:R32"/>
    <mergeCell ref="C35:F35"/>
    <mergeCell ref="G35:J35"/>
    <mergeCell ref="K35:N35"/>
    <mergeCell ref="O35:R35"/>
    <mergeCell ref="C37:F37"/>
    <mergeCell ref="G37:J37"/>
    <mergeCell ref="K37:N37"/>
    <mergeCell ref="O37:R37"/>
    <mergeCell ref="AI17:AL17"/>
    <mergeCell ref="AM17:AP17"/>
    <mergeCell ref="AQ17:AT17"/>
    <mergeCell ref="AU17:AX17"/>
    <mergeCell ref="O16:R16"/>
    <mergeCell ref="S16:V16"/>
    <mergeCell ref="W16:Z16"/>
    <mergeCell ref="AA16:AD16"/>
    <mergeCell ref="AE16:AH16"/>
    <mergeCell ref="AI16:AL16"/>
    <mergeCell ref="AM16:AP16"/>
    <mergeCell ref="AQ16:AT16"/>
    <mergeCell ref="AU16:AX16"/>
    <mergeCell ref="S17:V17"/>
    <mergeCell ref="W17:Z17"/>
    <mergeCell ref="AA17:AD17"/>
    <mergeCell ref="AE17:AH17"/>
    <mergeCell ref="AU18:AX18"/>
    <mergeCell ref="G19:J19"/>
    <mergeCell ref="K19:N19"/>
    <mergeCell ref="O19:R19"/>
    <mergeCell ref="S19:V19"/>
    <mergeCell ref="W19:Z19"/>
    <mergeCell ref="AA19:AD19"/>
    <mergeCell ref="AE19:AH19"/>
    <mergeCell ref="AI19:AL19"/>
    <mergeCell ref="AM19:AP19"/>
    <mergeCell ref="AQ19:AT19"/>
    <mergeCell ref="AU19:AX19"/>
    <mergeCell ref="AA18:AD18"/>
    <mergeCell ref="AE18:AH18"/>
    <mergeCell ref="AI18:AL18"/>
    <mergeCell ref="AM18:AP18"/>
    <mergeCell ref="AQ18:AT18"/>
    <mergeCell ref="G18:J18"/>
    <mergeCell ref="K18:N18"/>
    <mergeCell ref="O18:R18"/>
    <mergeCell ref="S18:V18"/>
    <mergeCell ref="W18:Z18"/>
    <mergeCell ref="AU20:AX20"/>
    <mergeCell ref="G21:J21"/>
    <mergeCell ref="K21:N21"/>
    <mergeCell ref="O21:R21"/>
    <mergeCell ref="S21:V21"/>
    <mergeCell ref="W21:Z21"/>
    <mergeCell ref="AA21:AD21"/>
    <mergeCell ref="AE21:AH21"/>
    <mergeCell ref="AI21:AL21"/>
    <mergeCell ref="AM21:AP21"/>
    <mergeCell ref="AQ21:AT21"/>
    <mergeCell ref="AU21:AX21"/>
    <mergeCell ref="AA20:AD20"/>
    <mergeCell ref="AE20:AH20"/>
    <mergeCell ref="AI20:AL20"/>
    <mergeCell ref="AM20:AP20"/>
    <mergeCell ref="AQ20:AT20"/>
    <mergeCell ref="G20:J20"/>
    <mergeCell ref="K20:N20"/>
    <mergeCell ref="O20:R20"/>
    <mergeCell ref="S20:V20"/>
    <mergeCell ref="W20:Z20"/>
    <mergeCell ref="AU24:AX24"/>
    <mergeCell ref="G25:J25"/>
    <mergeCell ref="K25:N25"/>
    <mergeCell ref="O25:R25"/>
    <mergeCell ref="S25:V25"/>
    <mergeCell ref="W25:Z25"/>
    <mergeCell ref="AA25:AD25"/>
    <mergeCell ref="AE25:AH25"/>
    <mergeCell ref="AI25:AL25"/>
    <mergeCell ref="AM25:AP25"/>
    <mergeCell ref="AQ25:AT25"/>
    <mergeCell ref="AU25:AX25"/>
    <mergeCell ref="AA24:AD24"/>
    <mergeCell ref="AE24:AH24"/>
    <mergeCell ref="AI24:AL24"/>
    <mergeCell ref="AM24:AP24"/>
    <mergeCell ref="AQ24:AT24"/>
    <mergeCell ref="G24:J24"/>
    <mergeCell ref="K24:N24"/>
    <mergeCell ref="O24:R24"/>
    <mergeCell ref="S24:V24"/>
    <mergeCell ref="W24:Z24"/>
    <mergeCell ref="AU26:AX26"/>
    <mergeCell ref="G27:J27"/>
    <mergeCell ref="K27:N27"/>
    <mergeCell ref="O27:R27"/>
    <mergeCell ref="S27:V27"/>
    <mergeCell ref="W27:Z27"/>
    <mergeCell ref="AA27:AD27"/>
    <mergeCell ref="AE27:AH27"/>
    <mergeCell ref="AI27:AL27"/>
    <mergeCell ref="AM27:AP27"/>
    <mergeCell ref="AQ27:AT27"/>
    <mergeCell ref="AU27:AX27"/>
    <mergeCell ref="AA26:AD26"/>
    <mergeCell ref="AE26:AH26"/>
    <mergeCell ref="AI26:AL26"/>
    <mergeCell ref="AM26:AP26"/>
    <mergeCell ref="AQ26:AT26"/>
    <mergeCell ref="G26:J26"/>
    <mergeCell ref="K26:N26"/>
    <mergeCell ref="O26:R26"/>
    <mergeCell ref="S26:V26"/>
    <mergeCell ref="W26:Z26"/>
    <mergeCell ref="AU28:AX28"/>
    <mergeCell ref="G29:J29"/>
    <mergeCell ref="K29:N29"/>
    <mergeCell ref="O29:R29"/>
    <mergeCell ref="S29:V29"/>
    <mergeCell ref="W29:Z29"/>
    <mergeCell ref="AA29:AD29"/>
    <mergeCell ref="AE29:AH29"/>
    <mergeCell ref="AI29:AL29"/>
    <mergeCell ref="AM29:AP29"/>
    <mergeCell ref="AQ29:AT29"/>
    <mergeCell ref="AU29:AX29"/>
    <mergeCell ref="AA28:AD28"/>
    <mergeCell ref="AE28:AH28"/>
    <mergeCell ref="AI28:AL28"/>
    <mergeCell ref="AM28:AP28"/>
    <mergeCell ref="AQ28:AT28"/>
    <mergeCell ref="G28:J28"/>
    <mergeCell ref="K28:N28"/>
    <mergeCell ref="O28:R28"/>
    <mergeCell ref="S28:V28"/>
    <mergeCell ref="W28:Z28"/>
    <mergeCell ref="AA30:AD30"/>
    <mergeCell ref="AE30:AH30"/>
    <mergeCell ref="AI30:AL30"/>
    <mergeCell ref="AM30:AP30"/>
    <mergeCell ref="AQ30:AT30"/>
    <mergeCell ref="G30:J30"/>
    <mergeCell ref="K30:N30"/>
    <mergeCell ref="O30:R30"/>
    <mergeCell ref="S30:V30"/>
    <mergeCell ref="W30:Z30"/>
    <mergeCell ref="O31:R31"/>
    <mergeCell ref="S31:V31"/>
    <mergeCell ref="W31:Z31"/>
    <mergeCell ref="AA31:AD31"/>
    <mergeCell ref="AE31:AH31"/>
    <mergeCell ref="AI31:AL31"/>
    <mergeCell ref="AM31:AP31"/>
    <mergeCell ref="AQ31:AT31"/>
    <mergeCell ref="AU31:AX31"/>
    <mergeCell ref="AU32:AX32"/>
    <mergeCell ref="G15:J15"/>
    <mergeCell ref="K15:N15"/>
    <mergeCell ref="O15:R15"/>
    <mergeCell ref="S15:V15"/>
    <mergeCell ref="W15:Z15"/>
    <mergeCell ref="AA15:AD15"/>
    <mergeCell ref="AE15:AH15"/>
    <mergeCell ref="AI15:AL15"/>
    <mergeCell ref="AM15:AP15"/>
    <mergeCell ref="AQ15:AT15"/>
    <mergeCell ref="AU15:AX15"/>
    <mergeCell ref="AA32:AD32"/>
    <mergeCell ref="AE32:AH32"/>
    <mergeCell ref="AI32:AL32"/>
    <mergeCell ref="AM32:AP32"/>
    <mergeCell ref="AQ32:AT32"/>
    <mergeCell ref="G32:J32"/>
    <mergeCell ref="K32:N32"/>
    <mergeCell ref="S32:V32"/>
    <mergeCell ref="W32:Z32"/>
    <mergeCell ref="AU30:AX30"/>
    <mergeCell ref="G31:J31"/>
    <mergeCell ref="K31:N31"/>
    <mergeCell ref="AQ35:AT35"/>
    <mergeCell ref="AU35:AX35"/>
    <mergeCell ref="C36:F36"/>
    <mergeCell ref="G36:J36"/>
    <mergeCell ref="K36:N36"/>
    <mergeCell ref="O36:R36"/>
    <mergeCell ref="S36:V36"/>
    <mergeCell ref="W36:Z36"/>
    <mergeCell ref="AA36:AD36"/>
    <mergeCell ref="AE36:AH36"/>
    <mergeCell ref="AI36:AL36"/>
    <mergeCell ref="AM36:AP36"/>
    <mergeCell ref="AQ36:AT36"/>
    <mergeCell ref="AU36:AX36"/>
    <mergeCell ref="W35:Z35"/>
    <mergeCell ref="AA35:AD35"/>
    <mergeCell ref="AE35:AH35"/>
    <mergeCell ref="AI35:AL35"/>
    <mergeCell ref="AM35:AP35"/>
    <mergeCell ref="S35:V35"/>
    <mergeCell ref="AQ37:AT37"/>
    <mergeCell ref="AU37:AX37"/>
    <mergeCell ref="C38:F38"/>
    <mergeCell ref="G38:J38"/>
    <mergeCell ref="K38:N38"/>
    <mergeCell ref="O38:R38"/>
    <mergeCell ref="S38:V38"/>
    <mergeCell ref="W38:Z38"/>
    <mergeCell ref="AA38:AD38"/>
    <mergeCell ref="AE38:AH38"/>
    <mergeCell ref="AI38:AL38"/>
    <mergeCell ref="AM38:AP38"/>
    <mergeCell ref="AQ38:AT38"/>
    <mergeCell ref="AU38:AX38"/>
    <mergeCell ref="W37:Z37"/>
    <mergeCell ref="AA37:AD37"/>
    <mergeCell ref="AE37:AH37"/>
    <mergeCell ref="AI37:AL37"/>
    <mergeCell ref="AM37:AP37"/>
    <mergeCell ref="S37:V37"/>
    <mergeCell ref="AQ39:AT39"/>
    <mergeCell ref="AU39:AX39"/>
    <mergeCell ref="C40:F40"/>
    <mergeCell ref="G40:J40"/>
    <mergeCell ref="K40:N40"/>
    <mergeCell ref="O40:R40"/>
    <mergeCell ref="S40:V40"/>
    <mergeCell ref="W40:Z40"/>
    <mergeCell ref="AA40:AD40"/>
    <mergeCell ref="AE40:AH40"/>
    <mergeCell ref="AI40:AL40"/>
    <mergeCell ref="AM40:AP40"/>
    <mergeCell ref="AQ40:AT40"/>
    <mergeCell ref="AU40:AX40"/>
    <mergeCell ref="W39:Z39"/>
    <mergeCell ref="AA39:AD39"/>
    <mergeCell ref="AE39:AH39"/>
    <mergeCell ref="AI39:AL39"/>
    <mergeCell ref="AM39:AP39"/>
    <mergeCell ref="C39:F39"/>
    <mergeCell ref="G39:J39"/>
    <mergeCell ref="K39:N39"/>
    <mergeCell ref="O39:R39"/>
    <mergeCell ref="S39:V39"/>
    <mergeCell ref="AQ41:AT41"/>
    <mergeCell ref="AU41:AX41"/>
    <mergeCell ref="C44:F44"/>
    <mergeCell ref="G44:J44"/>
    <mergeCell ref="K44:N44"/>
    <mergeCell ref="O44:R44"/>
    <mergeCell ref="S44:V44"/>
    <mergeCell ref="W44:Z44"/>
    <mergeCell ref="AA44:AD44"/>
    <mergeCell ref="AE44:AH44"/>
    <mergeCell ref="AI44:AL44"/>
    <mergeCell ref="AM44:AP44"/>
    <mergeCell ref="AQ44:AT44"/>
    <mergeCell ref="AU44:AX44"/>
    <mergeCell ref="W41:Z41"/>
    <mergeCell ref="AA41:AD41"/>
    <mergeCell ref="AE41:AH41"/>
    <mergeCell ref="AI41:AL41"/>
    <mergeCell ref="AM41:AP41"/>
    <mergeCell ref="C41:F41"/>
    <mergeCell ref="G41:J41"/>
    <mergeCell ref="K41:N41"/>
    <mergeCell ref="O41:R41"/>
    <mergeCell ref="S41:V41"/>
    <mergeCell ref="AQ45:AT45"/>
    <mergeCell ref="AU45:AX45"/>
    <mergeCell ref="C46:F46"/>
    <mergeCell ref="G46:J46"/>
    <mergeCell ref="K46:N46"/>
    <mergeCell ref="O46:R46"/>
    <mergeCell ref="S46:V46"/>
    <mergeCell ref="W46:Z46"/>
    <mergeCell ref="AA46:AD46"/>
    <mergeCell ref="AE46:AH46"/>
    <mergeCell ref="AI46:AL46"/>
    <mergeCell ref="AM46:AP46"/>
    <mergeCell ref="AQ46:AT46"/>
    <mergeCell ref="AU46:AX46"/>
    <mergeCell ref="W45:Z45"/>
    <mergeCell ref="AA45:AD45"/>
    <mergeCell ref="AE45:AH45"/>
    <mergeCell ref="AI45:AL45"/>
    <mergeCell ref="AM45:AP45"/>
    <mergeCell ref="C45:F45"/>
    <mergeCell ref="G45:J45"/>
    <mergeCell ref="K45:N45"/>
    <mergeCell ref="O45:R45"/>
    <mergeCell ref="S45:V45"/>
    <mergeCell ref="AQ47:AT47"/>
    <mergeCell ref="AU47:AX47"/>
    <mergeCell ref="C48:F48"/>
    <mergeCell ref="G48:J48"/>
    <mergeCell ref="K48:N48"/>
    <mergeCell ref="O48:R48"/>
    <mergeCell ref="S48:V48"/>
    <mergeCell ref="W48:Z48"/>
    <mergeCell ref="AA48:AD48"/>
    <mergeCell ref="AE48:AH48"/>
    <mergeCell ref="AI48:AL48"/>
    <mergeCell ref="AM48:AP48"/>
    <mergeCell ref="AQ48:AT48"/>
    <mergeCell ref="AU48:AX48"/>
    <mergeCell ref="W47:Z47"/>
    <mergeCell ref="AA47:AD47"/>
    <mergeCell ref="AE47:AH47"/>
    <mergeCell ref="AI47:AL47"/>
    <mergeCell ref="AM47:AP47"/>
    <mergeCell ref="C47:F47"/>
    <mergeCell ref="G47:J47"/>
    <mergeCell ref="K47:N47"/>
    <mergeCell ref="O47:R47"/>
    <mergeCell ref="S47:V47"/>
    <mergeCell ref="AQ49:AT49"/>
    <mergeCell ref="AU49:AX49"/>
    <mergeCell ref="C50:F50"/>
    <mergeCell ref="G50:J50"/>
    <mergeCell ref="K50:N50"/>
    <mergeCell ref="O50:R50"/>
    <mergeCell ref="S50:V50"/>
    <mergeCell ref="W50:Z50"/>
    <mergeCell ref="AA50:AD50"/>
    <mergeCell ref="AE50:AH50"/>
    <mergeCell ref="AI50:AL50"/>
    <mergeCell ref="AM50:AP50"/>
    <mergeCell ref="AQ50:AT50"/>
    <mergeCell ref="AU50:AX50"/>
    <mergeCell ref="W49:Z49"/>
    <mergeCell ref="AA49:AD49"/>
    <mergeCell ref="AE49:AH49"/>
    <mergeCell ref="AI49:AL49"/>
    <mergeCell ref="AM49:AP49"/>
    <mergeCell ref="C49:F49"/>
    <mergeCell ref="G49:J49"/>
    <mergeCell ref="K49:N49"/>
    <mergeCell ref="O49:R49"/>
    <mergeCell ref="S49:V49"/>
    <mergeCell ref="AQ52:AT52"/>
    <mergeCell ref="AU52:AX52"/>
    <mergeCell ref="W51:Z51"/>
    <mergeCell ref="AA51:AD51"/>
    <mergeCell ref="AE51:AH51"/>
    <mergeCell ref="AI51:AL51"/>
    <mergeCell ref="AM51:AP51"/>
    <mergeCell ref="C51:F51"/>
    <mergeCell ref="G51:J51"/>
    <mergeCell ref="K51:N51"/>
    <mergeCell ref="O51:R51"/>
    <mergeCell ref="S51:V51"/>
    <mergeCell ref="B54:AY55"/>
    <mergeCell ref="A2:AY2"/>
    <mergeCell ref="B8:AY8"/>
    <mergeCell ref="B4:F5"/>
    <mergeCell ref="B6:F6"/>
    <mergeCell ref="B7:F7"/>
    <mergeCell ref="A4:A5"/>
    <mergeCell ref="A54:A55"/>
    <mergeCell ref="P4:S4"/>
    <mergeCell ref="P5:S5"/>
    <mergeCell ref="P6:S6"/>
    <mergeCell ref="P7:S7"/>
    <mergeCell ref="AQ51:AT51"/>
    <mergeCell ref="AU51:AX51"/>
    <mergeCell ref="C52:F52"/>
    <mergeCell ref="G52:J52"/>
    <mergeCell ref="K52:N52"/>
    <mergeCell ref="O52:R52"/>
    <mergeCell ref="S52:V52"/>
    <mergeCell ref="W52:Z52"/>
    <mergeCell ref="AA52:AD52"/>
    <mergeCell ref="AE52:AH52"/>
    <mergeCell ref="AI52:AL52"/>
    <mergeCell ref="AM52:AP52"/>
  </mergeCells>
  <phoneticPr fontId="3"/>
  <printOptions horizontalCentered="1"/>
  <pageMargins left="0.39370078740157483" right="0.39370078740157483" top="0.35433070866141736" bottom="0.35433070866141736" header="0.31496062992125984" footer="0.31496062992125984"/>
  <pageSetup paperSize="9" scale="69" orientation="landscape" r:id="rId1"/>
  <rowBreaks count="1" manualBreakCount="1">
    <brk id="33" max="50"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P21"/>
  <sheetViews>
    <sheetView view="pageBreakPreview" zoomScale="80" zoomScaleNormal="85" zoomScaleSheetLayoutView="80" workbookViewId="0">
      <pane ySplit="7" topLeftCell="A16" activePane="bottomLeft" state="frozen"/>
      <selection activeCell="A18" sqref="A18:H18"/>
      <selection pane="bottomLeft" activeCell="A5" sqref="A5"/>
    </sheetView>
  </sheetViews>
  <sheetFormatPr defaultColWidth="9" defaultRowHeight="13" x14ac:dyDescent="0.2"/>
  <cols>
    <col min="1" max="1" width="26.90625" style="2" customWidth="1"/>
    <col min="2" max="2" width="22.08984375" style="2" customWidth="1"/>
    <col min="3" max="4" width="5.6328125" style="2" bestFit="1" customWidth="1"/>
    <col min="5" max="6" width="10.453125" style="2" bestFit="1" customWidth="1"/>
    <col min="7" max="10" width="11.6328125" style="2" customWidth="1"/>
    <col min="11" max="12" width="9.453125" style="2" bestFit="1" customWidth="1"/>
    <col min="13" max="13" width="25" style="138" customWidth="1"/>
    <col min="14" max="14" width="7.6328125" style="2" bestFit="1" customWidth="1"/>
    <col min="15" max="15" width="5.7265625" style="168" bestFit="1" customWidth="1"/>
    <col min="16" max="16" width="5.7265625" style="168" customWidth="1"/>
    <col min="17" max="16384" width="9" style="2"/>
  </cols>
  <sheetData>
    <row r="1" spans="1:16" s="138" customFormat="1" ht="21.75" customHeight="1" x14ac:dyDescent="0.2">
      <c r="A1" s="185" t="s">
        <v>151</v>
      </c>
      <c r="B1" s="185"/>
      <c r="C1" s="133"/>
      <c r="O1" s="149"/>
      <c r="P1" s="149"/>
    </row>
    <row r="2" spans="1:16" s="138" customFormat="1" ht="21.75" customHeight="1" x14ac:dyDescent="0.2">
      <c r="A2" s="186" t="s">
        <v>152</v>
      </c>
      <c r="B2" s="186"/>
      <c r="C2" s="186"/>
      <c r="D2" s="186"/>
      <c r="E2" s="186"/>
      <c r="F2" s="186"/>
      <c r="G2" s="186"/>
      <c r="H2" s="186"/>
      <c r="I2" s="186"/>
      <c r="J2" s="186"/>
      <c r="K2" s="186"/>
      <c r="L2" s="186"/>
      <c r="M2" s="186"/>
      <c r="N2" s="186"/>
      <c r="O2" s="186"/>
      <c r="P2" s="186"/>
    </row>
    <row r="3" spans="1:16" s="138" customFormat="1" ht="21.75" customHeight="1" x14ac:dyDescent="0.2">
      <c r="A3" s="138" t="s">
        <v>127</v>
      </c>
      <c r="B3" s="138" t="str">
        <f>'支払総括表（様式5-3号　別紙1-1）'!$C$3</f>
        <v>○○株式会社</v>
      </c>
      <c r="F3" s="133"/>
      <c r="M3" s="171"/>
      <c r="N3" s="171"/>
      <c r="O3" s="149"/>
      <c r="P3" s="149"/>
    </row>
    <row r="4" spans="1:16" s="138" customFormat="1" ht="21.75" customHeight="1" x14ac:dyDescent="0.2">
      <c r="A4" s="197" t="s">
        <v>159</v>
      </c>
      <c r="B4" s="197"/>
      <c r="I4" s="137"/>
      <c r="O4" s="149"/>
      <c r="P4" s="149"/>
    </row>
    <row r="5" spans="1:16" ht="13.5" thickBot="1" x14ac:dyDescent="0.25">
      <c r="J5" s="72"/>
      <c r="K5" s="72"/>
      <c r="L5" s="72"/>
      <c r="M5" s="72"/>
      <c r="N5" s="72"/>
      <c r="O5" s="72"/>
      <c r="P5" s="72" t="s">
        <v>5</v>
      </c>
    </row>
    <row r="6" spans="1:16" ht="26" x14ac:dyDescent="0.2">
      <c r="A6" s="187" t="s">
        <v>153</v>
      </c>
      <c r="B6" s="201"/>
      <c r="C6" s="201"/>
      <c r="D6" s="201"/>
      <c r="E6" s="201"/>
      <c r="F6" s="195"/>
      <c r="G6" s="150" t="s">
        <v>86</v>
      </c>
      <c r="H6" s="134" t="s">
        <v>80</v>
      </c>
      <c r="I6" s="134" t="s">
        <v>154</v>
      </c>
      <c r="J6" s="151" t="s">
        <v>121</v>
      </c>
      <c r="K6" s="366" t="s">
        <v>30</v>
      </c>
      <c r="L6" s="191" t="s">
        <v>31</v>
      </c>
      <c r="M6" s="152" t="s">
        <v>2</v>
      </c>
      <c r="N6" s="367" t="s">
        <v>29</v>
      </c>
      <c r="O6" s="369" t="s">
        <v>47</v>
      </c>
      <c r="P6" s="370"/>
    </row>
    <row r="7" spans="1:16" ht="27" customHeight="1" x14ac:dyDescent="0.2">
      <c r="A7" s="189"/>
      <c r="B7" s="365"/>
      <c r="C7" s="365"/>
      <c r="D7" s="365"/>
      <c r="E7" s="365"/>
      <c r="F7" s="196"/>
      <c r="G7" s="139" t="s">
        <v>9</v>
      </c>
      <c r="H7" s="135" t="s">
        <v>20</v>
      </c>
      <c r="I7" s="135" t="s">
        <v>73</v>
      </c>
      <c r="J7" s="136" t="s">
        <v>45</v>
      </c>
      <c r="K7" s="199"/>
      <c r="L7" s="192"/>
      <c r="M7" s="153" t="s">
        <v>7</v>
      </c>
      <c r="N7" s="368"/>
      <c r="O7" s="154" t="s">
        <v>48</v>
      </c>
      <c r="P7" s="155" t="s">
        <v>49</v>
      </c>
    </row>
    <row r="8" spans="1:16" ht="40" customHeight="1" x14ac:dyDescent="0.2">
      <c r="A8" s="392"/>
      <c r="B8" s="393"/>
      <c r="C8" s="393"/>
      <c r="D8" s="393"/>
      <c r="E8" s="393"/>
      <c r="F8" s="394"/>
      <c r="G8" s="395"/>
      <c r="H8" s="383">
        <f>G8*0.1/1.1</f>
        <v>0</v>
      </c>
      <c r="I8" s="396"/>
      <c r="J8" s="397">
        <f>$G8-$H8-$I8</f>
        <v>0</v>
      </c>
      <c r="K8" s="389"/>
      <c r="L8" s="371"/>
      <c r="M8" s="156"/>
      <c r="N8" s="373" t="s">
        <v>128</v>
      </c>
      <c r="O8" s="157"/>
      <c r="P8" s="158"/>
    </row>
    <row r="9" spans="1:16" ht="40" customHeight="1" x14ac:dyDescent="0.2">
      <c r="A9" s="378"/>
      <c r="B9" s="379"/>
      <c r="C9" s="379"/>
      <c r="D9" s="379"/>
      <c r="E9" s="379"/>
      <c r="F9" s="380"/>
      <c r="G9" s="382"/>
      <c r="H9" s="384"/>
      <c r="I9" s="386"/>
      <c r="J9" s="388"/>
      <c r="K9" s="390"/>
      <c r="L9" s="372"/>
      <c r="M9" s="78" t="s">
        <v>35</v>
      </c>
      <c r="N9" s="374"/>
      <c r="O9" s="157"/>
      <c r="P9" s="158"/>
    </row>
    <row r="10" spans="1:16" ht="40" customHeight="1" x14ac:dyDescent="0.2">
      <c r="A10" s="375"/>
      <c r="B10" s="376"/>
      <c r="C10" s="376"/>
      <c r="D10" s="376"/>
      <c r="E10" s="376"/>
      <c r="F10" s="377"/>
      <c r="G10" s="381"/>
      <c r="H10" s="383">
        <f t="shared" ref="H10" si="0">G10*0.1/1.1</f>
        <v>0</v>
      </c>
      <c r="I10" s="385"/>
      <c r="J10" s="387">
        <f t="shared" ref="J10" si="1">$G10-$H10-$I10</f>
        <v>0</v>
      </c>
      <c r="K10" s="389"/>
      <c r="L10" s="371"/>
      <c r="M10" s="159"/>
      <c r="N10" s="391" t="s">
        <v>128</v>
      </c>
      <c r="O10" s="160"/>
      <c r="P10" s="161"/>
    </row>
    <row r="11" spans="1:16" ht="40" customHeight="1" x14ac:dyDescent="0.2">
      <c r="A11" s="378"/>
      <c r="B11" s="379"/>
      <c r="C11" s="379"/>
      <c r="D11" s="379"/>
      <c r="E11" s="379"/>
      <c r="F11" s="380"/>
      <c r="G11" s="382"/>
      <c r="H11" s="384"/>
      <c r="I11" s="386"/>
      <c r="J11" s="388"/>
      <c r="K11" s="390"/>
      <c r="L11" s="372"/>
      <c r="M11" s="162" t="s">
        <v>35</v>
      </c>
      <c r="N11" s="374"/>
      <c r="O11" s="157"/>
      <c r="P11" s="158"/>
    </row>
    <row r="12" spans="1:16" ht="40" customHeight="1" x14ac:dyDescent="0.2">
      <c r="A12" s="400"/>
      <c r="B12" s="401"/>
      <c r="C12" s="401"/>
      <c r="D12" s="401"/>
      <c r="E12" s="401"/>
      <c r="F12" s="402"/>
      <c r="G12" s="406"/>
      <c r="H12" s="383">
        <f t="shared" ref="H12" si="2">G12*0.1/1.1</f>
        <v>0</v>
      </c>
      <c r="I12" s="220"/>
      <c r="J12" s="408">
        <f t="shared" ref="J12" si="3">$G12-$H12-$I12</f>
        <v>0</v>
      </c>
      <c r="K12" s="389"/>
      <c r="L12" s="371"/>
      <c r="M12" s="163"/>
      <c r="N12" s="398" t="s">
        <v>128</v>
      </c>
      <c r="O12" s="160"/>
      <c r="P12" s="161"/>
    </row>
    <row r="13" spans="1:16" ht="40" customHeight="1" thickBot="1" x14ac:dyDescent="0.25">
      <c r="A13" s="403"/>
      <c r="B13" s="404"/>
      <c r="C13" s="404"/>
      <c r="D13" s="404"/>
      <c r="E13" s="404"/>
      <c r="F13" s="405"/>
      <c r="G13" s="407"/>
      <c r="H13" s="384"/>
      <c r="I13" s="256"/>
      <c r="J13" s="409"/>
      <c r="K13" s="390"/>
      <c r="L13" s="372"/>
      <c r="M13" s="164" t="s">
        <v>35</v>
      </c>
      <c r="N13" s="399"/>
      <c r="O13" s="165"/>
      <c r="P13" s="166"/>
    </row>
    <row r="14" spans="1:16" ht="90.75" customHeight="1" thickBot="1" x14ac:dyDescent="0.25">
      <c r="A14" s="249" t="s">
        <v>124</v>
      </c>
      <c r="B14" s="250"/>
      <c r="C14" s="250"/>
      <c r="D14" s="250"/>
      <c r="E14" s="250"/>
      <c r="F14" s="251"/>
      <c r="G14" s="110">
        <f>SUM(G$8:G$13)</f>
        <v>0</v>
      </c>
      <c r="H14" s="111">
        <f>SUM(H$8:H$13)</f>
        <v>0</v>
      </c>
      <c r="I14" s="111">
        <f>SUM(I$8:I$13)</f>
        <v>0</v>
      </c>
      <c r="J14" s="167">
        <f>SUM(J$8:J$13)</f>
        <v>0</v>
      </c>
      <c r="K14" s="249"/>
      <c r="L14" s="250"/>
      <c r="M14" s="250"/>
      <c r="N14" s="250"/>
      <c r="O14" s="250"/>
      <c r="P14" s="251"/>
    </row>
    <row r="15" spans="1:16" ht="19.5" customHeight="1" x14ac:dyDescent="0.2">
      <c r="A15" s="252" t="s">
        <v>122</v>
      </c>
      <c r="B15" s="260"/>
      <c r="C15" s="261"/>
      <c r="D15" s="261"/>
      <c r="E15" s="261"/>
      <c r="F15" s="261"/>
      <c r="G15" s="261"/>
      <c r="H15" s="261"/>
      <c r="I15" s="261"/>
      <c r="J15" s="261"/>
      <c r="K15" s="261"/>
      <c r="L15" s="261"/>
      <c r="M15" s="261"/>
      <c r="N15" s="261"/>
      <c r="O15" s="261"/>
      <c r="P15" s="262"/>
    </row>
    <row r="16" spans="1:16" ht="83" customHeight="1" thickBot="1" x14ac:dyDescent="0.25">
      <c r="A16" s="253"/>
      <c r="B16" s="263"/>
      <c r="C16" s="264"/>
      <c r="D16" s="264"/>
      <c r="E16" s="264"/>
      <c r="F16" s="264"/>
      <c r="G16" s="264"/>
      <c r="H16" s="264"/>
      <c r="I16" s="264"/>
      <c r="J16" s="264"/>
      <c r="K16" s="264"/>
      <c r="L16" s="264"/>
      <c r="M16" s="264"/>
      <c r="N16" s="264"/>
      <c r="O16" s="264"/>
      <c r="P16" s="265"/>
    </row>
    <row r="17" spans="1:16" x14ac:dyDescent="0.2">
      <c r="J17" s="85"/>
      <c r="L17" s="85"/>
    </row>
    <row r="18" spans="1:16" s="138" customFormat="1" ht="21" customHeight="1" x14ac:dyDescent="0.2">
      <c r="A18" s="138" t="s">
        <v>155</v>
      </c>
      <c r="D18" s="86"/>
      <c r="E18" s="86"/>
      <c r="F18" s="86"/>
      <c r="G18" s="86"/>
      <c r="H18" s="86"/>
      <c r="I18" s="86"/>
      <c r="J18" s="86"/>
      <c r="K18" s="86"/>
      <c r="L18" s="86"/>
      <c r="M18" s="86"/>
      <c r="N18" s="86"/>
      <c r="O18" s="149"/>
      <c r="P18" s="149"/>
    </row>
    <row r="19" spans="1:16" s="138" customFormat="1" ht="21" customHeight="1" x14ac:dyDescent="0.2">
      <c r="A19" s="138" t="s">
        <v>156</v>
      </c>
      <c r="D19" s="86"/>
      <c r="E19" s="86"/>
      <c r="F19" s="86"/>
      <c r="G19" s="86"/>
      <c r="H19" s="86"/>
      <c r="I19" s="86"/>
      <c r="J19" s="86"/>
      <c r="K19" s="86"/>
      <c r="L19" s="86"/>
      <c r="M19" s="86"/>
      <c r="N19" s="86"/>
      <c r="O19" s="149"/>
      <c r="P19" s="149"/>
    </row>
    <row r="20" spans="1:16" ht="21" customHeight="1" x14ac:dyDescent="0.2">
      <c r="A20" s="138" t="s">
        <v>157</v>
      </c>
      <c r="D20" s="86"/>
      <c r="E20" s="86"/>
      <c r="F20" s="86"/>
      <c r="G20" s="86"/>
      <c r="H20" s="86"/>
      <c r="I20" s="86"/>
      <c r="J20" s="86"/>
      <c r="K20" s="86"/>
      <c r="L20" s="86"/>
      <c r="M20" s="86"/>
      <c r="N20" s="86"/>
    </row>
    <row r="21" spans="1:16" ht="21" customHeight="1" x14ac:dyDescent="0.2">
      <c r="A21" s="138" t="s">
        <v>158</v>
      </c>
      <c r="B21" s="127"/>
      <c r="C21" s="127"/>
      <c r="D21" s="127"/>
      <c r="E21" s="127"/>
      <c r="F21" s="127"/>
      <c r="G21" s="125"/>
      <c r="H21" s="125"/>
      <c r="I21" s="125"/>
      <c r="J21" s="125"/>
      <c r="K21" s="126"/>
      <c r="L21" s="126"/>
      <c r="M21" s="127"/>
      <c r="N21" s="127"/>
      <c r="O21" s="169"/>
      <c r="P21" s="169"/>
    </row>
  </sheetData>
  <mergeCells count="37">
    <mergeCell ref="L12:L13"/>
    <mergeCell ref="N12:N13"/>
    <mergeCell ref="A14:F14"/>
    <mergeCell ref="K14:P14"/>
    <mergeCell ref="A15:A16"/>
    <mergeCell ref="B15:P16"/>
    <mergeCell ref="A12:F13"/>
    <mergeCell ref="G12:G13"/>
    <mergeCell ref="H12:H13"/>
    <mergeCell ref="I12:I13"/>
    <mergeCell ref="J12:J13"/>
    <mergeCell ref="K12:K13"/>
    <mergeCell ref="L8:L9"/>
    <mergeCell ref="N8:N9"/>
    <mergeCell ref="A10:F11"/>
    <mergeCell ref="G10:G11"/>
    <mergeCell ref="H10:H11"/>
    <mergeCell ref="I10:I11"/>
    <mergeCell ref="J10:J11"/>
    <mergeCell ref="K10:K11"/>
    <mergeCell ref="L10:L11"/>
    <mergeCell ref="N10:N11"/>
    <mergeCell ref="A8:F9"/>
    <mergeCell ref="G8:G9"/>
    <mergeCell ref="H8:H9"/>
    <mergeCell ref="I8:I9"/>
    <mergeCell ref="J8:J9"/>
    <mergeCell ref="K8:K9"/>
    <mergeCell ref="A1:B1"/>
    <mergeCell ref="A2:P2"/>
    <mergeCell ref="M3:N3"/>
    <mergeCell ref="A4:B4"/>
    <mergeCell ref="A6:F7"/>
    <mergeCell ref="K6:K7"/>
    <mergeCell ref="L6:L7"/>
    <mergeCell ref="N6:N7"/>
    <mergeCell ref="O6:P6"/>
  </mergeCells>
  <phoneticPr fontId="3"/>
  <printOptions horizontalCentered="1" verticalCentered="1"/>
  <pageMargins left="0.39370078740157483" right="0.39370078740157483" top="0" bottom="0" header="0.15748031496062992" footer="0.19685039370078741"/>
  <pageSetup paperSize="9" scale="74"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10</vt:i4>
      </vt:variant>
    </vt:vector>
  </HeadingPairs>
  <TitlesOfParts>
    <vt:vector size="17" baseType="lpstr">
      <vt:lpstr>支払総括表（様式5-3号　別紙1-1）</vt:lpstr>
      <vt:lpstr>経費区分別支払明細表（様式5-3号　別紙1-2）</vt:lpstr>
      <vt:lpstr>人件費総括表・合計（様式5-3号　別紙2-1）</vt:lpstr>
      <vt:lpstr>人件費（月給制）個別明細表（様式5-3号　別紙2-2）</vt:lpstr>
      <vt:lpstr>人件費（日給制）個別明細表（様式5-3号　別紙2-3）</vt:lpstr>
      <vt:lpstr>人件費（時給制）個別明細表（様式5-3号　別紙2-4）</vt:lpstr>
      <vt:lpstr>委託費支払明細表（様式5-3号　別紙2-5）</vt:lpstr>
      <vt:lpstr>'委託費支払明細表（様式5-3号　別紙2-5）'!Print_Area</vt:lpstr>
      <vt:lpstr>'経費区分別支払明細表（様式5-3号　別紙1-2）'!Print_Area</vt:lpstr>
      <vt:lpstr>'支払総括表（様式5-3号　別紙1-1）'!Print_Area</vt:lpstr>
      <vt:lpstr>'人件費（月給制）個別明細表（様式5-3号　別紙2-2）'!Print_Area</vt:lpstr>
      <vt:lpstr>'人件費（時給制）個別明細表（様式5-3号　別紙2-4）'!Print_Area</vt:lpstr>
      <vt:lpstr>'人件費（日給制）個別明細表（様式5-3号　別紙2-3）'!Print_Area</vt:lpstr>
      <vt:lpstr>'人件費総括表・合計（様式5-3号　別紙2-1）'!Print_Area</vt:lpstr>
      <vt:lpstr>'人件費（月給制）個別明細表（様式5-3号　別紙2-2）'!Print_Titles</vt:lpstr>
      <vt:lpstr>'人件費（時給制）個別明細表（様式5-3号　別紙2-4）'!Print_Titles</vt:lpstr>
      <vt:lpstr>'人件費（日給制）個別明細表（様式5-3号　別紙2-3）'!Print_Titles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2012-07-26T00:51:29Z</dcterms:created>
  <dcterms:modified xsi:type="dcterms:W3CDTF">2025-08-26T01:16:17Z</dcterms:modified>
</cp:coreProperties>
</file>